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0"/>
  </bookViews>
  <sheets>
    <sheet name="Entrate - Dati previsionali anno corrente" sheetId="1" r:id="rId1"/>
    <sheet name="Entrate - Dati previsionali anno successivo" sheetId="2" r:id="rId2"/>
    <sheet name="Entrate - Dati previsionali anno successivo + 1" sheetId="3" r:id="rId3"/>
    <sheet name="Uscite - Dati previsionali anno corrente" sheetId="4" r:id="rId4"/>
    <sheet name="Uscite - Dati previsionali anno successivo" sheetId="5" r:id="rId5"/>
    <sheet name="Uscite - Dati previsionali anno successivo + 1" sheetId="6" r:id="rId6"/>
  </sheets>
  <definedNames/>
  <calcPr fullCalcOnLoad="1"/>
</workbook>
</file>

<file path=xl/sharedStrings.xml><?xml version="1.0" encoding="utf-8"?>
<sst xmlns="http://schemas.openxmlformats.org/spreadsheetml/2006/main" count="687" uniqueCount="149">
  <si>
    <t>ENTE: COMUNE DI COMUNE DI POLLA - PROVINCIA: PROVINCIA DI SALERNO</t>
  </si>
  <si>
    <t>Prospetto di cui all'articolo 8, comma 1, del Decreto Legge 24 aprile 2014, n. 66
 - Entrate - 
Dati previsionali anno 2021</t>
  </si>
  <si>
    <t>Entrate</t>
  </si>
  <si>
    <t>DENOMINAZIONE</t>
  </si>
  <si>
    <t>COMPETENZA</t>
  </si>
  <si>
    <t>CASSA</t>
  </si>
  <si>
    <t>Dati previsionali anno 2015</t>
  </si>
  <si>
    <t>di cui GESTIONE SANITARIA (**)</t>
  </si>
  <si>
    <t>di cui GESTIONE SANITARIA</t>
  </si>
  <si>
    <t>Fondo vincolato pluriennale per spese correnti</t>
  </si>
  <si>
    <t>Fondo vincolato pluriennale per spese in conto capitale</t>
  </si>
  <si>
    <t>Utilizzo risultato di amministrazione</t>
  </si>
  <si>
    <t>Fondo di cassa al 1 gennaio</t>
  </si>
  <si>
    <t>TITOLO 1</t>
  </si>
  <si>
    <t>Entrate correnti di natura tributaria, contributiva e perequativa</t>
  </si>
  <si>
    <t>Tipologia 101: Imposte tasse e proventi assimilati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</si>
  <si>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</si>
  <si>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</si>
  <si>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</si>
  <si>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1-Entrate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</si>
  <si>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</si>
  <si>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</si>
  <si>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</si>
  <si>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</si>
  <si>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</si>
  <si>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</si>
  <si>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</si>
  <si>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2-Trasferimenti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</si>
  <si>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</si>
  <si>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</si>
  <si>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</si>
  <si>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dall'attivita' di controllo e repressione delle irregolarita' e degli illeciti</t>
  </si>
  <si>
    <t>Tipologia 300: Interessi attivi</t>
  </si>
  <si>
    <t>Tipologia 400: Altre entrate da redditi da capitale</t>
  </si>
  <si>
    <t>Tipologia 500: Rimborsi e altre entrate correnti</t>
  </si>
  <si>
    <t>TOTALE TITOLO 3-Entrate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</si>
  <si>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</si>
  <si>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</si>
  <si>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</si>
  <si>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</si>
  <si>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</si>
  <si>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</si>
  <si>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</si>
  <si>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4-Entrate in conto capitale</t>
  </si>
  <si>
    <t>TITOLO 5</t>
  </si>
  <si>
    <t>Entrate da riduzione di attivita' finanziarie</t>
  </si>
  <si>
    <t>Tipologia 100: Alienazione di attivita' finanziarie</t>
  </si>
  <si>
    <t>Tipologia 200: Riscossione di crediti di breve termine</t>
  </si>
  <si>
    <t>Tipologia 300: Riscossione crediti di medio-lungo termine</t>
  </si>
  <si>
    <t>Tipologia 400: Altre entrate per riduzione di attivita' finanziarie</t>
  </si>
  <si>
    <t>TOTALE TITOLO 5-Entrate da riduzione di attivita' finanziarie</t>
  </si>
  <si>
    <t>TITOLO 6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</si>
  <si>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</si>
  <si>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</si>
  <si>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</si>
  <si>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</si>
  <si>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</si>
  <si>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6-Accensione prestiti</t>
  </si>
  <si>
    <t>TITOLO 7</t>
  </si>
  <si>
    <t>Anticipazioni da istituto tesoriere/cassiere</t>
  </si>
  <si>
    <t>Tipologia 100: Anticipazioni da istituto tesoriere/cassiere</t>
  </si>
  <si>
    <t>TOTALE TITOLO 7-Anticipazioni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</si>
  <si>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</si>
  <si>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</si>
  <si>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</si>
  <si>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</si>
  <si>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9-Entrate per conto terzi e partite di giro</t>
  </si>
  <si>
    <t xml:space="preserve">TOTALE TITOLI </t>
  </si>
  <si>
    <t>TOTALE GENERALE DELLE ENTRATE</t>
  </si>
  <si>
    <t>Prospetto di cui all'articolo 8, comma 1, del Decreto Legge 24 aprile 2014, n. 66
 - Entrate - 
Dati previsionali anno 2022</t>
  </si>
  <si>
    <t>Prospetto di cui all'articolo 8, comma 1, del Decreto Legge 24 aprile 2014, n. 66
 - Entrate - 
Dati previsionali anno 2023</t>
  </si>
  <si>
    <t>Prospetto di cui all'articolo 8, comma 1, del Decreto Legge 24 aprile 2014, n. 66
 - Uscite - 
Dati previsionali anno 2021</t>
  </si>
  <si>
    <t>TITOLI E MACROAGGREGATI DI SPESA / MISSIONI</t>
  </si>
  <si>
    <t>Ripiano disavanzo</t>
  </si>
  <si>
    <t>Totale generale delle spese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</si>
  <si>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</si>
  <si>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</si>
  <si>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</si>
  <si>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</si>
  <si>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</si>
  <si>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Trasporti e diritto alla mobilità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</si>
  <si>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</si>
  <si>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</si>
  <si>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</si>
  <si>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</si>
  <si>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</si>
  <si>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</si>
  <si>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</si>
  <si>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</si>
  <si>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</si>
  <si>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</si>
  <si>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</si>
  <si>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</si>
  <si>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</si>
  <si>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</si>
  <si>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</si>
  <si>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</si>
  <si>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</si>
  <si>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Competenza</t>
  </si>
  <si>
    <t>Cassa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</si>
  <si>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</si>
  <si>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</si>
  <si>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</si>
  <si>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</si>
  <si>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</si>
  <si>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</si>
  <si>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</si>
  <si>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</si>
  <si>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</si>
  <si>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</si>
  <si>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</si>
  <si>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</si>
  <si>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100</t>
  </si>
  <si>
    <t>TOTALE Titolo 1</t>
  </si>
  <si>
    <t/>
  </si>
  <si>
    <t>TITOLO 2 - Spese in conto capitale</t>
  </si>
  <si>
    <t>Tributi in conto capitale a carico dell'ente</t>
  </si>
  <si>
    <t>Investimenti fissi lordi</t>
  </si>
  <si>
    <t>Contributi agli investimenti</t>
  </si>
  <si>
    <t>Trasferimenti in conto capitale</t>
  </si>
  <si>
    <t>Altre spese in conto capitale</t>
  </si>
  <si>
    <t>200</t>
  </si>
  <si>
    <t>TOTALE Titolo 2</t>
  </si>
  <si>
    <t>TITOLO 3 - Spese per incremento di attivita' finanziarie</t>
  </si>
  <si>
    <t>Acquisizioni di attivita' finanziarie</t>
  </si>
  <si>
    <t>Concessione crediti</t>
  </si>
  <si>
    <t>Concessione crediti di medio-lungo termine</t>
  </si>
  <si>
    <t>Altre spese per incremento di attivita' finanziarie</t>
  </si>
  <si>
    <t>300</t>
  </si>
  <si>
    <t>TOTALE Titolo 3</t>
  </si>
  <si>
    <t>TITOLO 4 - Rimborso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</si>
  <si>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</si>
  <si>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</si>
  <si>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</si>
  <si>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</si>
  <si>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400</t>
  </si>
  <si>
    <t>TOTALE Titolo 4</t>
  </si>
  <si>
    <t xml:space="preserve">TITOLO 5 - Chiusura anticipazioni ricevute da istituto </t>
  </si>
  <si>
    <t>Chiusura anticipazioni ricevute da istituto tesoriere/cassiere</t>
  </si>
  <si>
    <t>500</t>
  </si>
  <si>
    <t>TOTALE Titolo 5</t>
  </si>
  <si>
    <t>TITOLO 7 - Spese per conto terzi e partite di giro</t>
  </si>
  <si>
    <t>Uscite per partite di giro</t>
  </si>
  <si>
    <t>Uscite per conto terzi</t>
  </si>
  <si>
    <t>700</t>
  </si>
  <si>
    <t>TOTALE Titolo 7</t>
  </si>
  <si>
    <t>TOTALE MISSIONI - TOTALE GENERALE DELLE SPESE</t>
  </si>
  <si>
    <t>Prospetto di cui all'articolo 8, comma 1, del Decreto Legge 24 aprile 2014, n. 66
 - Uscite - 
Dati previsionali anno 2022</t>
  </si>
  <si>
    <t>Prospetto di cui all'articolo 8, comma 1, del Decreto Legge 24 aprile 2014, n. 66
 - Uscite - 
Dati previsionali anno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</si>
</sst>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#"/>
  </numFmts>
  <fonts count="11">
    <font>
      <sz val="10"/>
      <name val="Arial"/>
      <family val="2"/>
    </font>
    <font>
      <b/>
      <sz val="12"/>
      <color indexed="18"/>
      <name val="Arial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6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 wrapText="1" readingOrder="1"/>
    </xf>
    <xf numFmtId="164" fontId="1" fillId="0" borderId="2" xfId="0" applyFont="1" applyFill="1" applyBorder="1" applyAlignment="1">
      <alignment horizontal="center" vertical="center" wrapText="1" readingOrder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right" vertical="center" wrapText="1"/>
    </xf>
    <xf numFmtId="164" fontId="4" fillId="3" borderId="7" xfId="0" applyFont="1" applyFill="1" applyBorder="1" applyAlignment="1">
      <alignment horizontal="left" vertical="center" wrapText="1"/>
    </xf>
    <xf numFmtId="165" fontId="3" fillId="3" borderId="7" xfId="0" applyNumberFormat="1" applyFont="1" applyFill="1" applyBorder="1" applyAlignment="1">
      <alignment horizontal="right" vertical="center" wrapText="1"/>
    </xf>
    <xf numFmtId="164" fontId="5" fillId="4" borderId="0" xfId="0" applyFont="1" applyFill="1" applyBorder="1" applyAlignment="1">
      <alignment horizontal="left" vertical="top" wrapText="1"/>
    </xf>
    <xf numFmtId="164" fontId="6" fillId="0" borderId="6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left" vertical="center" wrapText="1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left" vertical="center" wrapText="1"/>
    </xf>
    <xf numFmtId="165" fontId="3" fillId="3" borderId="7" xfId="0" applyNumberFormat="1" applyFont="1" applyFill="1" applyBorder="1" applyAlignment="1">
      <alignment horizontal="left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left" vertical="center" wrapText="1"/>
    </xf>
    <xf numFmtId="165" fontId="4" fillId="2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left" vertical="center" wrapText="1"/>
    </xf>
    <xf numFmtId="164" fontId="6" fillId="3" borderId="6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left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left" vertical="center" wrapText="1"/>
    </xf>
    <xf numFmtId="165" fontId="4" fillId="5" borderId="5" xfId="0" applyNumberFormat="1" applyFont="1" applyFill="1" applyBorder="1" applyAlignment="1">
      <alignment horizontal="right" vertical="center" wrapText="1"/>
    </xf>
    <xf numFmtId="165" fontId="4" fillId="5" borderId="5" xfId="0" applyNumberFormat="1" applyFont="1" applyFill="1" applyBorder="1" applyAlignment="1">
      <alignment horizontal="left" vertical="center" wrapText="1"/>
    </xf>
    <xf numFmtId="164" fontId="8" fillId="6" borderId="5" xfId="0" applyFont="1" applyFill="1" applyBorder="1" applyAlignment="1">
      <alignment horizontal="left" vertical="center" wrapText="1"/>
    </xf>
    <xf numFmtId="165" fontId="8" fillId="6" borderId="5" xfId="0" applyNumberFormat="1" applyFont="1" applyFill="1" applyBorder="1" applyAlignment="1">
      <alignment horizontal="right" vertical="center" wrapText="1"/>
    </xf>
    <xf numFmtId="165" fontId="8" fillId="6" borderId="5" xfId="0" applyNumberFormat="1" applyFont="1" applyFill="1" applyBorder="1" applyAlignment="1">
      <alignment horizontal="left" vertical="center" wrapText="1"/>
    </xf>
    <xf numFmtId="164" fontId="5" fillId="3" borderId="0" xfId="0" applyFont="1" applyFill="1" applyBorder="1" applyAlignment="1">
      <alignment horizontal="left" vertical="top" wrapText="1"/>
    </xf>
    <xf numFmtId="165" fontId="5" fillId="3" borderId="0" xfId="0" applyNumberFormat="1" applyFont="1" applyFill="1" applyBorder="1" applyAlignment="1">
      <alignment horizontal="left" vertical="top" wrapText="1"/>
    </xf>
    <xf numFmtId="165" fontId="0" fillId="0" borderId="0" xfId="0" applyNumberFormat="1" applyAlignment="1">
      <alignment/>
    </xf>
    <xf numFmtId="164" fontId="2" fillId="2" borderId="8" xfId="0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top" wrapText="1"/>
    </xf>
    <xf numFmtId="164" fontId="2" fillId="3" borderId="10" xfId="0" applyFont="1" applyFill="1" applyBorder="1" applyAlignment="1">
      <alignment horizontal="center" vertical="top" wrapText="1"/>
    </xf>
    <xf numFmtId="164" fontId="2" fillId="3" borderId="5" xfId="0" applyFont="1" applyFill="1" applyBorder="1" applyAlignment="1">
      <alignment horizontal="center" vertical="center" wrapText="1"/>
    </xf>
    <xf numFmtId="165" fontId="9" fillId="7" borderId="5" xfId="0" applyNumberFormat="1" applyFont="1" applyFill="1" applyBorder="1" applyAlignment="1">
      <alignment horizontal="center" vertical="top" wrapText="1"/>
    </xf>
    <xf numFmtId="165" fontId="9" fillId="3" borderId="5" xfId="0" applyNumberFormat="1" applyFont="1" applyFill="1" applyBorder="1" applyAlignment="1">
      <alignment horizontal="right" vertical="center" wrapText="1"/>
    </xf>
    <xf numFmtId="164" fontId="9" fillId="3" borderId="6" xfId="0" applyFont="1" applyFill="1" applyBorder="1" applyAlignment="1">
      <alignment horizontal="center" vertical="top" wrapText="1"/>
    </xf>
    <xf numFmtId="164" fontId="9" fillId="3" borderId="7" xfId="0" applyFont="1" applyFill="1" applyBorder="1" applyAlignment="1">
      <alignment horizontal="left" vertical="top" wrapText="1"/>
    </xf>
    <xf numFmtId="165" fontId="7" fillId="3" borderId="7" xfId="0" applyNumberFormat="1" applyFont="1" applyFill="1" applyBorder="1" applyAlignment="1">
      <alignment horizontal="center" vertical="top" wrapText="1"/>
    </xf>
    <xf numFmtId="165" fontId="7" fillId="7" borderId="7" xfId="0" applyNumberFormat="1" applyFont="1" applyFill="1" applyBorder="1" applyAlignment="1">
      <alignment horizontal="center" vertical="top" wrapText="1"/>
    </xf>
    <xf numFmtId="164" fontId="7" fillId="3" borderId="6" xfId="0" applyFont="1" applyFill="1" applyBorder="1" applyAlignment="1">
      <alignment horizontal="center" vertical="top" wrapText="1"/>
    </xf>
    <xf numFmtId="164" fontId="7" fillId="3" borderId="7" xfId="0" applyFont="1" applyFill="1" applyBorder="1" applyAlignment="1">
      <alignment horizontal="left" vertical="top" wrapText="1"/>
    </xf>
    <xf numFmtId="165" fontId="7" fillId="3" borderId="7" xfId="0" applyNumberFormat="1" applyFont="1" applyFill="1" applyBorder="1" applyAlignment="1">
      <alignment horizontal="right" vertical="top" wrapText="1"/>
    </xf>
    <xf numFmtId="164" fontId="9" fillId="2" borderId="6" xfId="0" applyFont="1" applyFill="1" applyBorder="1" applyAlignment="1">
      <alignment horizontal="center" vertical="top" wrapText="1"/>
    </xf>
    <xf numFmtId="164" fontId="9" fillId="2" borderId="7" xfId="0" applyFont="1" applyFill="1" applyBorder="1" applyAlignment="1">
      <alignment horizontal="left" vertical="top" wrapText="1"/>
    </xf>
    <xf numFmtId="165" fontId="9" fillId="2" borderId="7" xfId="0" applyNumberFormat="1" applyFont="1" applyFill="1" applyBorder="1" applyAlignment="1">
      <alignment horizontal="right" vertical="top" wrapText="1"/>
    </xf>
    <xf numFmtId="164" fontId="9" fillId="2" borderId="11" xfId="0" applyFont="1" applyFill="1" applyBorder="1" applyAlignment="1">
      <alignment horizontal="center" vertical="top" wrapText="1"/>
    </xf>
    <xf numFmtId="164" fontId="9" fillId="2" borderId="12" xfId="0" applyFont="1" applyFill="1" applyBorder="1" applyAlignment="1">
      <alignment horizontal="left" vertical="top" wrapText="1"/>
    </xf>
    <xf numFmtId="165" fontId="7" fillId="7" borderId="12" xfId="0" applyNumberFormat="1" applyFont="1" applyFill="1" applyBorder="1" applyAlignment="1">
      <alignment horizontal="center" vertical="top" wrapText="1"/>
    </xf>
    <xf numFmtId="165" fontId="10" fillId="6" borderId="4" xfId="0" applyNumberFormat="1" applyFont="1" applyFill="1" applyBorder="1" applyAlignment="1">
      <alignment horizontal="right" vertical="center" wrapText="1"/>
    </xf>
    <xf numFmtId="165" fontId="10" fillId="7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19197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8515625" style="0" customWidth="1"/>
    <col min="2" max="2" width="86.140625" style="0" customWidth="1"/>
    <col min="3" max="6" width="11.57421875" style="0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17.25" customHeight="1">
      <c r="A2" s="2" t="s">
        <v>1</v>
      </c>
      <c r="B2" s="2"/>
      <c r="C2" s="2"/>
      <c r="D2" s="2"/>
      <c r="E2" s="2"/>
      <c r="F2" s="2"/>
    </row>
    <row r="3" spans="1:6" ht="15" customHeight="1">
      <c r="A3" s="3" t="s">
        <v>2</v>
      </c>
      <c r="B3" s="4" t="s">
        <v>3</v>
      </c>
      <c r="C3" s="5" t="s">
        <v>4</v>
      </c>
      <c r="D3" s="5"/>
      <c r="E3" s="5" t="s">
        <v>5</v>
      </c>
      <c r="F3" s="5"/>
    </row>
    <row r="4" spans="1:6" ht="24.75" customHeight="1">
      <c r="A4" s="3" t="s">
        <v>6</v>
      </c>
      <c r="B4" s="4"/>
      <c r="C4" s="6"/>
      <c r="D4" s="6" t="s">
        <v>7</v>
      </c>
      <c r="E4" s="6"/>
      <c r="F4" s="6" t="s">
        <v>8</v>
      </c>
    </row>
    <row r="5" spans="1:6" ht="15" customHeight="1">
      <c r="A5" s="7"/>
      <c r="B5" s="8" t="s">
        <v>9</v>
      </c>
      <c r="C5" s="9">
        <v>86535.7</v>
      </c>
      <c r="D5" s="9"/>
      <c r="E5" s="9">
        <v>0</v>
      </c>
      <c r="F5" s="9"/>
    </row>
    <row r="6" spans="1:6" ht="15" customHeight="1">
      <c r="A6" s="7"/>
      <c r="B6" s="8" t="s">
        <v>10</v>
      </c>
      <c r="C6" s="9">
        <v>494487.45</v>
      </c>
      <c r="D6" s="9"/>
      <c r="E6" s="9">
        <v>0</v>
      </c>
      <c r="F6" s="9"/>
    </row>
    <row r="7" spans="1:6" ht="15" customHeight="1">
      <c r="A7" s="7"/>
      <c r="B7" s="8" t="s">
        <v>11</v>
      </c>
      <c r="C7" s="9">
        <v>2086157.2</v>
      </c>
      <c r="D7" s="9"/>
      <c r="E7" s="9">
        <v>0</v>
      </c>
      <c r="F7" s="9"/>
    </row>
    <row r="8" spans="1:6" ht="15" customHeight="1">
      <c r="A8" s="7"/>
      <c r="B8" s="8" t="s">
        <v>12</v>
      </c>
      <c r="C8" s="9">
        <v>0</v>
      </c>
      <c r="D8" s="9"/>
      <c r="E8" s="9">
        <v>5350356.61</v>
      </c>
      <c r="F8" s="9"/>
    </row>
    <row r="9" spans="1:6" ht="0.75" customHeight="1">
      <c r="A9" s="10"/>
      <c r="B9" s="10"/>
      <c r="C9" s="10"/>
      <c r="D9" s="10"/>
      <c r="E9" s="10"/>
      <c r="F9" s="10"/>
    </row>
    <row r="10" spans="1:6" ht="15" customHeight="1">
      <c r="A10" s="11" t="s">
        <v>13</v>
      </c>
      <c r="B10" s="12" t="s">
        <v>14</v>
      </c>
      <c r="C10" s="13"/>
      <c r="D10" s="13"/>
      <c r="E10" s="13"/>
      <c r="F10" s="13"/>
    </row>
    <row r="11" spans="1:6" ht="15" customHeight="1">
      <c r="A11" s="14">
        <v>10101</v>
      </c>
      <c r="B11" s="15" t="s">
        <v>15</v>
      </c>
      <c r="C11" s="9">
        <v>3262356.23</v>
      </c>
      <c r="D11" s="16"/>
      <c r="E11" s="9">
        <v>8007790.08</v>
      </c>
      <c r="F11" s="16"/>
    </row>
    <row r="12" spans="1:6" ht="15" customHeight="1">
      <c r="A12" s="14">
        <v>10104</v>
      </c>
      <c r="B12" s="15" t="s">
        <v>16</v>
      </c>
      <c r="C12" s="9">
        <v>0</v>
      </c>
      <c r="D12" s="16"/>
      <c r="E12" s="9">
        <v>0</v>
      </c>
      <c r="F12" s="16"/>
    </row>
    <row r="13" spans="1:6" ht="15" customHeight="1">
      <c r="A13" s="14">
        <v>10301</v>
      </c>
      <c r="B13" s="15" t="s">
        <v>17</v>
      </c>
      <c r="C13" s="9">
        <v>500010.37</v>
      </c>
      <c r="D13" s="16"/>
      <c r="E13" s="9">
        <v>523000.28</v>
      </c>
      <c r="F13" s="16"/>
    </row>
    <row r="14" spans="1:6" ht="15" customHeight="1">
      <c r="A14" s="14">
        <v>10302</v>
      </c>
      <c r="B14" s="15" t="s">
        <v>18</v>
      </c>
      <c r="C14" s="9">
        <v>0</v>
      </c>
      <c r="D14" s="16"/>
      <c r="E14" s="9">
        <v>0</v>
      </c>
      <c r="F14" s="16"/>
    </row>
    <row r="15" spans="1:6" ht="15" customHeight="1">
      <c r="A15" s="17">
        <v>10000</v>
      </c>
      <c r="B15" s="18" t="s">
        <v>19</v>
      </c>
      <c r="C15" s="19">
        <f>C11+C12+C13+C14</f>
        <v>3762366.6</v>
      </c>
      <c r="D15" s="20"/>
      <c r="E15" s="19">
        <f>E11+E12+E13+E14</f>
        <v>8530790.36</v>
      </c>
      <c r="F15" s="20"/>
    </row>
    <row r="16" spans="1:6" ht="15" customHeight="1">
      <c r="A16" s="11" t="s">
        <v>20</v>
      </c>
      <c r="B16" s="12" t="s">
        <v>21</v>
      </c>
      <c r="C16" s="13"/>
      <c r="D16" s="13"/>
      <c r="E16" s="13"/>
      <c r="F16" s="13"/>
    </row>
    <row r="17" spans="1:6" ht="15" customHeight="1">
      <c r="A17" s="14">
        <v>20101</v>
      </c>
      <c r="B17" s="15" t="s">
        <v>22</v>
      </c>
      <c r="C17" s="9">
        <v>1105316.25</v>
      </c>
      <c r="D17" s="16"/>
      <c r="E17" s="9">
        <v>1586197.57</v>
      </c>
      <c r="F17" s="16"/>
    </row>
    <row r="18" spans="1:6" ht="15" customHeight="1">
      <c r="A18" s="14">
        <v>20102</v>
      </c>
      <c r="B18" s="15" t="s">
        <v>23</v>
      </c>
      <c r="C18" s="9">
        <v>50000</v>
      </c>
      <c r="D18" s="16"/>
      <c r="E18" s="9">
        <v>50000</v>
      </c>
      <c r="F18" s="16"/>
    </row>
    <row r="19" spans="1:6" ht="15" customHeight="1">
      <c r="A19" s="14">
        <v>20103</v>
      </c>
      <c r="B19" s="15" t="s">
        <v>24</v>
      </c>
      <c r="C19" s="9">
        <v>0</v>
      </c>
      <c r="D19" s="16"/>
      <c r="E19" s="9">
        <v>0</v>
      </c>
      <c r="F19" s="16"/>
    </row>
    <row r="20" spans="1:6" ht="15" customHeight="1">
      <c r="A20" s="14">
        <v>20104</v>
      </c>
      <c r="B20" s="15" t="s">
        <v>25</v>
      </c>
      <c r="C20" s="9">
        <v>0</v>
      </c>
      <c r="D20" s="16"/>
      <c r="E20" s="9">
        <v>0</v>
      </c>
      <c r="F20" s="16"/>
    </row>
    <row r="21" spans="1:6" ht="15" customHeight="1">
      <c r="A21" s="14">
        <v>20105</v>
      </c>
      <c r="B21" s="15" t="s">
        <v>26</v>
      </c>
      <c r="C21" s="9">
        <v>0</v>
      </c>
      <c r="D21" s="16"/>
      <c r="E21" s="9">
        <v>0</v>
      </c>
      <c r="F21" s="16"/>
    </row>
    <row r="22" spans="1:6" ht="15" customHeight="1">
      <c r="A22" s="17">
        <v>20000</v>
      </c>
      <c r="B22" s="18" t="s">
        <v>27</v>
      </c>
      <c r="C22" s="19">
        <f>C17+C18+C19+C20+C21</f>
        <v>1155316.25</v>
      </c>
      <c r="D22" s="20"/>
      <c r="E22" s="19">
        <f>E17+E18+E19+E20+E21</f>
        <v>1636197.57</v>
      </c>
      <c r="F22" s="20"/>
    </row>
    <row r="23" spans="1:6" ht="15" customHeight="1">
      <c r="A23" s="21" t="s">
        <v>28</v>
      </c>
      <c r="B23" s="22" t="s">
        <v>29</v>
      </c>
      <c r="C23" s="16"/>
      <c r="D23" s="16"/>
      <c r="E23" s="16"/>
      <c r="F23" s="16"/>
    </row>
    <row r="24" spans="1:6" ht="15" customHeight="1">
      <c r="A24" s="14">
        <v>30100</v>
      </c>
      <c r="B24" s="15" t="s">
        <v>30</v>
      </c>
      <c r="C24" s="9">
        <v>1022451.12</v>
      </c>
      <c r="D24" s="16"/>
      <c r="E24" s="9">
        <v>2302743.19</v>
      </c>
      <c r="F24" s="16"/>
    </row>
    <row r="25" spans="1:6" ht="15" customHeight="1">
      <c r="A25" s="14">
        <v>30200</v>
      </c>
      <c r="B25" s="15" t="s">
        <v>31</v>
      </c>
      <c r="C25" s="9">
        <v>55000</v>
      </c>
      <c r="D25" s="16"/>
      <c r="E25" s="9">
        <v>215570.56</v>
      </c>
      <c r="F25" s="16"/>
    </row>
    <row r="26" spans="1:6" ht="15" customHeight="1">
      <c r="A26" s="14">
        <v>30300</v>
      </c>
      <c r="B26" s="15" t="s">
        <v>32</v>
      </c>
      <c r="C26" s="9">
        <v>100</v>
      </c>
      <c r="D26" s="16"/>
      <c r="E26" s="9">
        <v>101.64</v>
      </c>
      <c r="F26" s="16"/>
    </row>
    <row r="27" spans="1:6" ht="15" customHeight="1">
      <c r="A27" s="14">
        <v>30400</v>
      </c>
      <c r="B27" s="15" t="s">
        <v>33</v>
      </c>
      <c r="C27" s="9">
        <v>0</v>
      </c>
      <c r="D27" s="16"/>
      <c r="E27" s="9">
        <v>0</v>
      </c>
      <c r="F27" s="16"/>
    </row>
    <row r="28" spans="1:6" ht="15" customHeight="1">
      <c r="A28" s="14">
        <v>30500</v>
      </c>
      <c r="B28" s="15" t="s">
        <v>34</v>
      </c>
      <c r="C28" s="9">
        <v>193917.3</v>
      </c>
      <c r="D28" s="16"/>
      <c r="E28" s="9">
        <v>358720.52</v>
      </c>
      <c r="F28" s="16"/>
    </row>
    <row r="29" spans="1:6" ht="15" customHeight="1">
      <c r="A29" s="17">
        <v>30000</v>
      </c>
      <c r="B29" s="18" t="s">
        <v>35</v>
      </c>
      <c r="C29" s="19">
        <f>C24+C25+C26+C27+C28</f>
        <v>1271468.4200000002</v>
      </c>
      <c r="D29" s="20"/>
      <c r="E29" s="19">
        <f>E24+E25+E26+E27+E28</f>
        <v>2877135.91</v>
      </c>
      <c r="F29" s="20"/>
    </row>
    <row r="30" spans="1:6" ht="15" customHeight="1">
      <c r="A30" s="21" t="s">
        <v>36</v>
      </c>
      <c r="B30" s="22" t="s">
        <v>37</v>
      </c>
      <c r="C30" s="16"/>
      <c r="D30" s="16"/>
      <c r="E30" s="16"/>
      <c r="F30" s="16"/>
    </row>
    <row r="31" spans="1:6" ht="15" customHeight="1">
      <c r="A31" s="14">
        <v>40100</v>
      </c>
      <c r="B31" s="15" t="s">
        <v>38</v>
      </c>
      <c r="C31" s="9">
        <v>2500</v>
      </c>
      <c r="D31" s="16"/>
      <c r="E31" s="9">
        <v>2500</v>
      </c>
      <c r="F31" s="16"/>
    </row>
    <row r="32" spans="1:6" ht="15" customHeight="1">
      <c r="A32" s="14">
        <v>40200</v>
      </c>
      <c r="B32" s="15" t="s">
        <v>39</v>
      </c>
      <c r="C32" s="9">
        <v>28569062.970000003</v>
      </c>
      <c r="D32" s="16"/>
      <c r="E32" s="9">
        <v>29637213.349999998</v>
      </c>
      <c r="F32" s="16"/>
    </row>
    <row r="33" spans="1:6" ht="15" customHeight="1">
      <c r="A33" s="14">
        <v>40300</v>
      </c>
      <c r="B33" s="15" t="s">
        <v>40</v>
      </c>
      <c r="C33" s="9">
        <v>0</v>
      </c>
      <c r="D33" s="16"/>
      <c r="E33" s="9">
        <v>0</v>
      </c>
      <c r="F33" s="16"/>
    </row>
    <row r="34" spans="1:6" ht="15" customHeight="1">
      <c r="A34" s="14">
        <v>40400</v>
      </c>
      <c r="B34" s="15" t="s">
        <v>41</v>
      </c>
      <c r="C34" s="9">
        <v>380100</v>
      </c>
      <c r="D34" s="16"/>
      <c r="E34" s="9">
        <v>380100</v>
      </c>
      <c r="F34" s="16"/>
    </row>
    <row r="35" spans="1:6" ht="15" customHeight="1">
      <c r="A35" s="14">
        <v>40500</v>
      </c>
      <c r="B35" s="15" t="s">
        <v>42</v>
      </c>
      <c r="C35" s="9">
        <v>147500</v>
      </c>
      <c r="D35" s="16"/>
      <c r="E35" s="9">
        <v>147500</v>
      </c>
      <c r="F35" s="16"/>
    </row>
    <row r="36" spans="1:6" ht="15" customHeight="1">
      <c r="A36" s="17">
        <v>40000</v>
      </c>
      <c r="B36" s="18" t="s">
        <v>43</v>
      </c>
      <c r="C36" s="19">
        <f>C31+C32+C33+C34+C35</f>
        <v>29099162.970000003</v>
      </c>
      <c r="D36" s="20"/>
      <c r="E36" s="19">
        <f>E31+E32+E33+E34+E35</f>
        <v>30167313.349999998</v>
      </c>
      <c r="F36" s="20"/>
    </row>
    <row r="37" spans="1:6" ht="15" customHeight="1">
      <c r="A37" s="21" t="s">
        <v>44</v>
      </c>
      <c r="B37" s="22" t="s">
        <v>45</v>
      </c>
      <c r="C37" s="16"/>
      <c r="D37" s="16"/>
      <c r="E37" s="16"/>
      <c r="F37" s="16"/>
    </row>
    <row r="38" spans="1:6" ht="15" customHeight="1">
      <c r="A38" s="14">
        <v>50100</v>
      </c>
      <c r="B38" s="15" t="s">
        <v>46</v>
      </c>
      <c r="C38" s="9">
        <v>0</v>
      </c>
      <c r="D38" s="16"/>
      <c r="E38" s="9">
        <v>0</v>
      </c>
      <c r="F38" s="16"/>
    </row>
    <row r="39" spans="1:6" ht="15" customHeight="1">
      <c r="A39" s="14">
        <v>50200</v>
      </c>
      <c r="B39" s="15" t="s">
        <v>47</v>
      </c>
      <c r="C39" s="9">
        <v>0</v>
      </c>
      <c r="D39" s="16"/>
      <c r="E39" s="9">
        <v>0</v>
      </c>
      <c r="F39" s="16"/>
    </row>
    <row r="40" spans="1:6" ht="15" customHeight="1">
      <c r="A40" s="14">
        <v>50300</v>
      </c>
      <c r="B40" s="15" t="s">
        <v>48</v>
      </c>
      <c r="C40" s="9">
        <v>0</v>
      </c>
      <c r="D40" s="16"/>
      <c r="E40" s="9">
        <v>0</v>
      </c>
      <c r="F40" s="16"/>
    </row>
    <row r="41" spans="1:6" ht="15" customHeight="1">
      <c r="A41" s="14">
        <v>50400</v>
      </c>
      <c r="B41" s="15" t="s">
        <v>49</v>
      </c>
      <c r="C41" s="9">
        <v>0</v>
      </c>
      <c r="D41" s="16"/>
      <c r="E41" s="9">
        <v>0</v>
      </c>
      <c r="F41" s="16"/>
    </row>
    <row r="42" spans="1:6" ht="15" customHeight="1">
      <c r="A42" s="17">
        <v>50000</v>
      </c>
      <c r="B42" s="18" t="s">
        <v>50</v>
      </c>
      <c r="C42" s="19">
        <f>C38+C39+C40+C41</f>
        <v>0</v>
      </c>
      <c r="D42" s="20"/>
      <c r="E42" s="19">
        <f>E38+E39+E40+E41</f>
        <v>0</v>
      </c>
      <c r="F42" s="20"/>
    </row>
    <row r="43" spans="1:6" ht="15" customHeight="1">
      <c r="A43" s="21" t="s">
        <v>51</v>
      </c>
      <c r="B43" s="22" t="s">
        <v>52</v>
      </c>
      <c r="C43" s="16"/>
      <c r="D43" s="16"/>
      <c r="E43" s="16"/>
      <c r="F43" s="16"/>
    </row>
    <row r="44" spans="1:6" ht="15" customHeight="1">
      <c r="A44" s="14">
        <v>60100</v>
      </c>
      <c r="B44" s="15" t="s">
        <v>53</v>
      </c>
      <c r="C44" s="9">
        <v>0</v>
      </c>
      <c r="D44" s="16"/>
      <c r="E44" s="9">
        <v>0</v>
      </c>
      <c r="F44" s="16"/>
    </row>
    <row r="45" spans="1:6" ht="15" customHeight="1">
      <c r="A45" s="14">
        <v>60200</v>
      </c>
      <c r="B45" s="15" t="s">
        <v>54</v>
      </c>
      <c r="C45" s="9">
        <v>0</v>
      </c>
      <c r="D45" s="16"/>
      <c r="E45" s="9">
        <v>0</v>
      </c>
      <c r="F45" s="16"/>
    </row>
    <row r="46" spans="1:6" ht="15" customHeight="1">
      <c r="A46" s="14">
        <v>60300</v>
      </c>
      <c r="B46" s="15" t="s">
        <v>55</v>
      </c>
      <c r="C46" s="9">
        <v>0</v>
      </c>
      <c r="D46" s="16"/>
      <c r="E46" s="9">
        <v>329576.35</v>
      </c>
      <c r="F46" s="16"/>
    </row>
    <row r="47" spans="1:6" ht="15" customHeight="1">
      <c r="A47" s="14">
        <v>60400</v>
      </c>
      <c r="B47" s="15" t="s">
        <v>56</v>
      </c>
      <c r="C47" s="9">
        <v>0</v>
      </c>
      <c r="D47" s="16"/>
      <c r="E47" s="9">
        <v>0</v>
      </c>
      <c r="F47" s="16"/>
    </row>
    <row r="48" spans="1:6" ht="15" customHeight="1">
      <c r="A48" s="17">
        <v>60000</v>
      </c>
      <c r="B48" s="18" t="s">
        <v>57</v>
      </c>
      <c r="C48" s="19">
        <f>C44+C45+C46+C47</f>
        <v>0</v>
      </c>
      <c r="D48" s="20"/>
      <c r="E48" s="19">
        <f>E44+E45+E46+E47</f>
        <v>329576.35</v>
      </c>
      <c r="F48" s="20"/>
    </row>
    <row r="49" spans="1:6" ht="15" customHeight="1">
      <c r="A49" s="21" t="s">
        <v>58</v>
      </c>
      <c r="B49" s="22" t="s">
        <v>59</v>
      </c>
      <c r="C49" s="16"/>
      <c r="D49" s="16"/>
      <c r="E49" s="16"/>
      <c r="F49" s="16"/>
    </row>
    <row r="50" spans="1:6" ht="15" customHeight="1">
      <c r="A50" s="14">
        <v>70100</v>
      </c>
      <c r="B50" s="15" t="s">
        <v>60</v>
      </c>
      <c r="C50" s="9">
        <v>1363000</v>
      </c>
      <c r="D50" s="16"/>
      <c r="E50" s="9">
        <v>1363000</v>
      </c>
      <c r="F50" s="16"/>
    </row>
    <row r="51" spans="1:6" ht="15" customHeight="1">
      <c r="A51" s="17">
        <v>70000</v>
      </c>
      <c r="B51" s="18" t="s">
        <v>61</v>
      </c>
      <c r="C51" s="19">
        <f>C50</f>
        <v>1363000</v>
      </c>
      <c r="D51" s="20"/>
      <c r="E51" s="19">
        <f>E50</f>
        <v>1363000</v>
      </c>
      <c r="F51" s="20"/>
    </row>
    <row r="52" spans="1:6" ht="15" customHeight="1">
      <c r="A52" s="21" t="s">
        <v>62</v>
      </c>
      <c r="B52" s="22" t="s">
        <v>63</v>
      </c>
      <c r="C52" s="16"/>
      <c r="D52" s="16"/>
      <c r="E52" s="16"/>
      <c r="F52" s="16"/>
    </row>
    <row r="53" spans="1:6" ht="15" customHeight="1">
      <c r="A53" s="14">
        <v>90100</v>
      </c>
      <c r="B53" s="15" t="s">
        <v>64</v>
      </c>
      <c r="C53" s="9">
        <v>7050000</v>
      </c>
      <c r="D53" s="16"/>
      <c r="E53" s="9">
        <v>7050000</v>
      </c>
      <c r="F53" s="16"/>
    </row>
    <row r="54" spans="1:6" ht="15" customHeight="1">
      <c r="A54" s="14">
        <v>90200</v>
      </c>
      <c r="B54" s="15" t="s">
        <v>65</v>
      </c>
      <c r="C54" s="9">
        <v>2620000</v>
      </c>
      <c r="D54" s="16"/>
      <c r="E54" s="9">
        <v>3012831.08</v>
      </c>
      <c r="F54" s="16"/>
    </row>
    <row r="55" spans="1:6" ht="15" customHeight="1">
      <c r="A55" s="17">
        <v>90000</v>
      </c>
      <c r="B55" s="18" t="s">
        <v>66</v>
      </c>
      <c r="C55" s="19">
        <f>C53+C54</f>
        <v>9670000</v>
      </c>
      <c r="D55" s="20"/>
      <c r="E55" s="19">
        <f>E53+E54</f>
        <v>10062831.08</v>
      </c>
      <c r="F55" s="20"/>
    </row>
    <row r="56" spans="1:6" ht="19.5" customHeight="1">
      <c r="A56" s="23"/>
      <c r="B56" s="24" t="s">
        <v>67</v>
      </c>
      <c r="C56" s="25">
        <f>C15+C22+C29+C36+C42+C48+C51+C55</f>
        <v>46321314.24</v>
      </c>
      <c r="D56" s="26"/>
      <c r="E56" s="25">
        <f>E15+E22+E29+E36+E42+E48+E51+E55</f>
        <v>54966844.62</v>
      </c>
      <c r="F56" s="26"/>
    </row>
    <row r="57" spans="1:6" ht="24.75" customHeight="1">
      <c r="A57" s="23"/>
      <c r="B57" s="27" t="s">
        <v>68</v>
      </c>
      <c r="C57" s="28">
        <f>C56+C5+C6+C7</f>
        <v>48988494.59000001</v>
      </c>
      <c r="D57" s="29"/>
      <c r="E57" s="28">
        <f>E56+E8</f>
        <v>60317201.23</v>
      </c>
      <c r="F57" s="29"/>
    </row>
    <row r="58" spans="1:6" ht="0.75" customHeight="1">
      <c r="A58" s="30"/>
      <c r="B58" s="30"/>
      <c r="C58" s="31"/>
      <c r="D58" s="31"/>
      <c r="E58" s="31"/>
      <c r="F58" s="31"/>
    </row>
    <row r="59" spans="3:6" ht="30" customHeight="1">
      <c r="C59" s="32"/>
      <c r="D59" s="32"/>
      <c r="E59" s="32"/>
      <c r="F59" s="32"/>
    </row>
    <row r="60" spans="3:6" ht="34.5" customHeight="1">
      <c r="C60" s="32"/>
      <c r="D60" s="32"/>
      <c r="E60" s="32"/>
      <c r="F60" s="32"/>
    </row>
    <row r="61" spans="3:6" ht="15" customHeight="1">
      <c r="C61" s="32"/>
      <c r="D61" s="32"/>
      <c r="E61" s="32"/>
      <c r="F61" s="32"/>
    </row>
    <row r="62" spans="3:6" ht="24.75" customHeight="1">
      <c r="C62" s="32"/>
      <c r="D62" s="32"/>
      <c r="E62" s="32"/>
      <c r="F62" s="32"/>
    </row>
    <row r="63" spans="3:6" ht="15" customHeight="1">
      <c r="C63" s="32"/>
      <c r="D63" s="32"/>
      <c r="E63" s="32"/>
      <c r="F63" s="32"/>
    </row>
    <row r="64" spans="3:6" ht="15" customHeight="1">
      <c r="C64" s="32"/>
      <c r="D64" s="32"/>
      <c r="E64" s="32"/>
      <c r="F64" s="32"/>
    </row>
    <row r="65" spans="3:6" ht="15" customHeight="1">
      <c r="C65" s="32"/>
      <c r="D65" s="32"/>
      <c r="E65" s="32"/>
      <c r="F65" s="32"/>
    </row>
    <row r="66" spans="3:6" ht="15" customHeight="1">
      <c r="C66" s="32"/>
      <c r="D66" s="32"/>
      <c r="E66" s="32"/>
      <c r="F66" s="32"/>
    </row>
    <row r="67" spans="3:6" ht="0.75" customHeight="1">
      <c r="C67" s="32"/>
      <c r="D67" s="32"/>
      <c r="E67" s="32"/>
      <c r="F67" s="32"/>
    </row>
    <row r="68" spans="3:6" ht="15" customHeight="1">
      <c r="C68" s="32"/>
      <c r="D68" s="32"/>
      <c r="E68" s="32"/>
      <c r="F68" s="32"/>
    </row>
    <row r="69" spans="3:6" ht="15" customHeight="1">
      <c r="C69" s="32"/>
      <c r="D69" s="32"/>
      <c r="E69" s="32"/>
      <c r="F69" s="32"/>
    </row>
    <row r="70" spans="3:6" ht="15" customHeight="1">
      <c r="C70" s="32"/>
      <c r="D70" s="32"/>
      <c r="E70" s="32"/>
      <c r="F70" s="32"/>
    </row>
    <row r="71" spans="3:6" ht="15" customHeight="1">
      <c r="C71" s="32"/>
      <c r="D71" s="32"/>
      <c r="E71" s="32"/>
      <c r="F71" s="32"/>
    </row>
    <row r="72" spans="3:6" ht="15" customHeight="1">
      <c r="C72" s="32"/>
      <c r="D72" s="32"/>
      <c r="E72" s="32"/>
      <c r="F72" s="32"/>
    </row>
    <row r="73" spans="3:6" ht="15" customHeight="1">
      <c r="C73" s="32"/>
      <c r="D73" s="32"/>
      <c r="E73" s="32"/>
      <c r="F73" s="32"/>
    </row>
    <row r="74" spans="3:6" ht="15" customHeight="1">
      <c r="C74" s="32"/>
      <c r="D74" s="32"/>
      <c r="E74" s="32"/>
      <c r="F74" s="32"/>
    </row>
    <row r="75" spans="3:6" ht="15" customHeight="1">
      <c r="C75" s="32"/>
      <c r="D75" s="32"/>
      <c r="E75" s="32"/>
      <c r="F75" s="32"/>
    </row>
    <row r="76" spans="3:6" ht="15" customHeight="1">
      <c r="C76" s="32"/>
      <c r="D76" s="32"/>
      <c r="E76" s="32"/>
      <c r="F76" s="32"/>
    </row>
    <row r="77" spans="3:6" ht="15" customHeight="1">
      <c r="C77" s="32"/>
      <c r="D77" s="32"/>
      <c r="E77" s="32"/>
      <c r="F77" s="32"/>
    </row>
    <row r="78" spans="3:6" ht="15" customHeight="1">
      <c r="C78" s="32"/>
      <c r="D78" s="32"/>
      <c r="E78" s="32"/>
      <c r="F78" s="32"/>
    </row>
    <row r="79" spans="3:6" ht="15" customHeight="1">
      <c r="C79" s="32"/>
      <c r="D79" s="32"/>
      <c r="E79" s="32"/>
      <c r="F79" s="32"/>
    </row>
    <row r="80" spans="3:6" ht="15" customHeight="1">
      <c r="C80" s="32"/>
      <c r="D80" s="32"/>
      <c r="E80" s="32"/>
      <c r="F80" s="32"/>
    </row>
    <row r="81" spans="3:6" ht="15" customHeight="1">
      <c r="C81" s="32"/>
      <c r="D81" s="32"/>
      <c r="E81" s="32"/>
      <c r="F81" s="32"/>
    </row>
    <row r="82" spans="3:6" ht="15" customHeight="1">
      <c r="C82" s="32"/>
      <c r="D82" s="32"/>
      <c r="E82" s="32"/>
      <c r="F82" s="32"/>
    </row>
    <row r="83" spans="3:6" ht="15" customHeight="1">
      <c r="C83" s="32"/>
      <c r="D83" s="32"/>
      <c r="E83" s="32"/>
      <c r="F83" s="32"/>
    </row>
    <row r="84" spans="3:6" ht="15" customHeight="1">
      <c r="C84" s="32"/>
      <c r="D84" s="32"/>
      <c r="E84" s="32"/>
      <c r="F84" s="32"/>
    </row>
    <row r="85" spans="3:6" ht="15" customHeight="1">
      <c r="C85" s="32"/>
      <c r="D85" s="32"/>
      <c r="E85" s="32"/>
      <c r="F85" s="32"/>
    </row>
    <row r="86" spans="3:6" ht="15" customHeight="1">
      <c r="C86" s="32"/>
      <c r="D86" s="32"/>
      <c r="E86" s="32"/>
      <c r="F86" s="32"/>
    </row>
    <row r="87" spans="3:6" ht="15" customHeight="1">
      <c r="C87" s="32"/>
      <c r="D87" s="32"/>
      <c r="E87" s="32"/>
      <c r="F87" s="32"/>
    </row>
    <row r="88" spans="3:6" ht="15" customHeight="1">
      <c r="C88" s="32"/>
      <c r="D88" s="32"/>
      <c r="E88" s="32"/>
      <c r="F88" s="32"/>
    </row>
    <row r="89" spans="3:6" ht="15" customHeight="1">
      <c r="C89" s="32"/>
      <c r="D89" s="32"/>
      <c r="E89" s="32"/>
      <c r="F89" s="32"/>
    </row>
    <row r="90" spans="3:6" ht="15" customHeight="1">
      <c r="C90" s="32"/>
      <c r="D90" s="32"/>
      <c r="E90" s="32"/>
      <c r="F90" s="32"/>
    </row>
    <row r="91" spans="3:6" ht="15" customHeight="1">
      <c r="C91" s="32"/>
      <c r="D91" s="32"/>
      <c r="E91" s="32"/>
      <c r="F91" s="32"/>
    </row>
    <row r="92" spans="3:6" ht="15" customHeight="1">
      <c r="C92" s="32"/>
      <c r="D92" s="32"/>
      <c r="E92" s="32"/>
      <c r="F92" s="32"/>
    </row>
    <row r="93" spans="3:6" ht="15" customHeight="1">
      <c r="C93" s="32"/>
      <c r="D93" s="32"/>
      <c r="E93" s="32"/>
      <c r="F93" s="32"/>
    </row>
    <row r="94" spans="3:6" ht="15" customHeight="1">
      <c r="C94" s="32"/>
      <c r="D94" s="32"/>
      <c r="E94" s="32"/>
      <c r="F94" s="32"/>
    </row>
    <row r="95" spans="3:6" ht="15" customHeight="1">
      <c r="C95" s="32"/>
      <c r="D95" s="32"/>
      <c r="E95" s="32"/>
      <c r="F95" s="32"/>
    </row>
    <row r="96" spans="3:6" ht="15" customHeight="1">
      <c r="C96" s="32"/>
      <c r="D96" s="32"/>
      <c r="E96" s="32"/>
      <c r="F96" s="32"/>
    </row>
    <row r="97" spans="3:6" ht="15" customHeight="1">
      <c r="C97" s="32"/>
      <c r="D97" s="32"/>
      <c r="E97" s="32"/>
      <c r="F97" s="32"/>
    </row>
    <row r="98" spans="3:6" ht="15" customHeight="1">
      <c r="C98" s="32"/>
      <c r="D98" s="32"/>
      <c r="E98" s="32"/>
      <c r="F98" s="32"/>
    </row>
    <row r="99" spans="3:6" ht="15" customHeight="1">
      <c r="C99" s="32"/>
      <c r="D99" s="32"/>
      <c r="E99" s="32"/>
      <c r="F99" s="32"/>
    </row>
    <row r="100" spans="3:6" ht="15" customHeight="1">
      <c r="C100" s="32"/>
      <c r="D100" s="32"/>
      <c r="E100" s="32"/>
      <c r="F100" s="32"/>
    </row>
    <row r="101" spans="3:6" ht="15" customHeight="1">
      <c r="C101" s="32"/>
      <c r="D101" s="32"/>
      <c r="E101" s="32"/>
      <c r="F101" s="32"/>
    </row>
    <row r="102" spans="3:6" ht="15" customHeight="1">
      <c r="C102" s="32"/>
      <c r="D102" s="32"/>
      <c r="E102" s="32"/>
      <c r="F102" s="32"/>
    </row>
    <row r="103" spans="3:6" ht="15" customHeight="1">
      <c r="C103" s="32"/>
      <c r="D103" s="32"/>
      <c r="E103" s="32"/>
      <c r="F103" s="32"/>
    </row>
    <row r="104" spans="3:6" ht="15" customHeight="1">
      <c r="C104" s="32"/>
      <c r="D104" s="32"/>
      <c r="E104" s="32"/>
      <c r="F104" s="32"/>
    </row>
    <row r="105" spans="3:6" ht="15" customHeight="1">
      <c r="C105" s="32"/>
      <c r="D105" s="32"/>
      <c r="E105" s="32"/>
      <c r="F105" s="32"/>
    </row>
    <row r="106" spans="3:6" ht="15" customHeight="1">
      <c r="C106" s="32"/>
      <c r="D106" s="32"/>
      <c r="E106" s="32"/>
      <c r="F106" s="32"/>
    </row>
    <row r="107" spans="3:6" ht="15" customHeight="1">
      <c r="C107" s="32"/>
      <c r="D107" s="32"/>
      <c r="E107" s="32"/>
      <c r="F107" s="32"/>
    </row>
    <row r="108" spans="3:6" ht="15" customHeight="1">
      <c r="C108" s="32"/>
      <c r="D108" s="32"/>
      <c r="E108" s="32"/>
      <c r="F108" s="32"/>
    </row>
    <row r="109" spans="3:6" ht="15" customHeight="1">
      <c r="C109" s="32"/>
      <c r="D109" s="32"/>
      <c r="E109" s="32"/>
      <c r="F109" s="32"/>
    </row>
    <row r="110" spans="3:6" ht="15" customHeight="1">
      <c r="C110" s="32"/>
      <c r="D110" s="32"/>
      <c r="E110" s="32"/>
      <c r="F110" s="32"/>
    </row>
    <row r="111" spans="3:6" ht="15" customHeight="1">
      <c r="C111" s="32"/>
      <c r="D111" s="32"/>
      <c r="E111" s="32"/>
      <c r="F111" s="32"/>
    </row>
    <row r="112" spans="3:6" ht="15" customHeight="1">
      <c r="C112" s="32"/>
      <c r="D112" s="32"/>
      <c r="E112" s="32"/>
      <c r="F112" s="32"/>
    </row>
    <row r="113" spans="3:6" ht="15" customHeight="1">
      <c r="C113" s="32"/>
      <c r="D113" s="32"/>
      <c r="E113" s="32"/>
      <c r="F113" s="32"/>
    </row>
    <row r="114" spans="3:6" ht="19.5" customHeight="1">
      <c r="C114" s="32"/>
      <c r="D114" s="32"/>
      <c r="E114" s="32"/>
      <c r="F114" s="32"/>
    </row>
    <row r="115" spans="3:6" ht="24.75" customHeight="1">
      <c r="C115" s="32"/>
      <c r="D115" s="32"/>
      <c r="E115" s="32"/>
      <c r="F115" s="32"/>
    </row>
    <row r="116" spans="1:6" ht="0.75" customHeight="1">
      <c r="A116" s="30"/>
      <c r="B116" s="30"/>
      <c r="C116" s="31"/>
      <c r="D116" s="31"/>
      <c r="E116" s="31"/>
      <c r="F116" s="31"/>
    </row>
    <row r="117" spans="3:6" ht="30" customHeight="1">
      <c r="C117" s="32"/>
      <c r="D117" s="32"/>
      <c r="E117" s="32"/>
      <c r="F117" s="32"/>
    </row>
    <row r="118" spans="3:6" ht="34.5" customHeight="1">
      <c r="C118" s="32"/>
      <c r="D118" s="32"/>
      <c r="E118" s="32"/>
      <c r="F118" s="32"/>
    </row>
    <row r="119" spans="3:6" ht="15" customHeight="1">
      <c r="C119" s="32"/>
      <c r="D119" s="32"/>
      <c r="E119" s="32"/>
      <c r="F119" s="32"/>
    </row>
    <row r="120" spans="3:6" ht="24.75" customHeight="1">
      <c r="C120" s="32"/>
      <c r="D120" s="32"/>
      <c r="E120" s="32"/>
      <c r="F120" s="32"/>
    </row>
    <row r="121" spans="3:6" ht="15" customHeight="1">
      <c r="C121" s="32"/>
      <c r="D121" s="32"/>
      <c r="E121" s="32"/>
      <c r="F121" s="32"/>
    </row>
    <row r="122" spans="3:6" ht="15" customHeight="1">
      <c r="C122" s="32"/>
      <c r="D122" s="32"/>
      <c r="E122" s="32"/>
      <c r="F122" s="32"/>
    </row>
    <row r="123" spans="3:6" ht="15" customHeight="1">
      <c r="C123" s="32"/>
      <c r="D123" s="32"/>
      <c r="E123" s="32"/>
      <c r="F123" s="32"/>
    </row>
    <row r="124" spans="3:6" ht="15" customHeight="1">
      <c r="C124" s="32"/>
      <c r="D124" s="32"/>
      <c r="E124" s="32"/>
      <c r="F124" s="32"/>
    </row>
    <row r="125" spans="3:6" ht="0.75" customHeight="1">
      <c r="C125" s="32"/>
      <c r="D125" s="32"/>
      <c r="E125" s="32"/>
      <c r="F125" s="32"/>
    </row>
    <row r="126" spans="3:6" ht="15" customHeight="1">
      <c r="C126" s="32"/>
      <c r="D126" s="32"/>
      <c r="E126" s="32"/>
      <c r="F126" s="32"/>
    </row>
    <row r="127" spans="3:6" ht="15" customHeight="1">
      <c r="C127" s="32"/>
      <c r="D127" s="32"/>
      <c r="E127" s="32"/>
      <c r="F127" s="32"/>
    </row>
    <row r="128" spans="3:6" ht="15" customHeight="1">
      <c r="C128" s="32"/>
      <c r="D128" s="32"/>
      <c r="E128" s="32"/>
      <c r="F128" s="32"/>
    </row>
    <row r="129" spans="3:6" ht="15" customHeight="1">
      <c r="C129" s="32"/>
      <c r="D129" s="32"/>
      <c r="E129" s="32"/>
      <c r="F129" s="32"/>
    </row>
    <row r="130" spans="3:6" ht="15" customHeight="1">
      <c r="C130" s="32"/>
      <c r="D130" s="32"/>
      <c r="E130" s="32"/>
      <c r="F130" s="32"/>
    </row>
    <row r="131" spans="3:6" ht="15" customHeight="1">
      <c r="C131" s="32"/>
      <c r="D131" s="32"/>
      <c r="E131" s="32"/>
      <c r="F131" s="32"/>
    </row>
    <row r="132" spans="3:6" ht="15" customHeight="1">
      <c r="C132" s="32"/>
      <c r="D132" s="32"/>
      <c r="E132" s="32"/>
      <c r="F132" s="32"/>
    </row>
    <row r="133" spans="3:6" ht="15" customHeight="1">
      <c r="C133" s="32"/>
      <c r="D133" s="32"/>
      <c r="E133" s="32"/>
      <c r="F133" s="32"/>
    </row>
    <row r="134" spans="3:6" ht="15" customHeight="1">
      <c r="C134" s="32"/>
      <c r="D134" s="32"/>
      <c r="E134" s="32"/>
      <c r="F134" s="32"/>
    </row>
    <row r="135" spans="3:6" ht="15" customHeight="1">
      <c r="C135" s="32"/>
      <c r="D135" s="32"/>
      <c r="E135" s="32"/>
      <c r="F135" s="32"/>
    </row>
    <row r="136" spans="3:6" ht="15" customHeight="1">
      <c r="C136" s="32"/>
      <c r="D136" s="32"/>
      <c r="E136" s="32"/>
      <c r="F136" s="32"/>
    </row>
    <row r="137" spans="3:6" ht="15" customHeight="1">
      <c r="C137" s="32"/>
      <c r="D137" s="32"/>
      <c r="E137" s="32"/>
      <c r="F137" s="32"/>
    </row>
    <row r="138" spans="3:6" ht="15" customHeight="1">
      <c r="C138" s="32"/>
      <c r="D138" s="32"/>
      <c r="E138" s="32"/>
      <c r="F138" s="32"/>
    </row>
    <row r="139" spans="3:6" ht="15" customHeight="1">
      <c r="C139" s="32"/>
      <c r="D139" s="32"/>
      <c r="E139" s="32"/>
      <c r="F139" s="32"/>
    </row>
    <row r="140" spans="3:6" ht="15" customHeight="1">
      <c r="C140" s="32"/>
      <c r="D140" s="32"/>
      <c r="E140" s="32"/>
      <c r="F140" s="32"/>
    </row>
    <row r="141" spans="3:6" ht="15" customHeight="1">
      <c r="C141" s="32"/>
      <c r="D141" s="32"/>
      <c r="E141" s="32"/>
      <c r="F141" s="32"/>
    </row>
    <row r="142" spans="3:6" ht="15" customHeight="1">
      <c r="C142" s="32"/>
      <c r="D142" s="32"/>
      <c r="E142" s="32"/>
      <c r="F142" s="32"/>
    </row>
    <row r="143" spans="3:6" ht="15" customHeight="1">
      <c r="C143" s="32"/>
      <c r="D143" s="32"/>
      <c r="E143" s="32"/>
      <c r="F143" s="32"/>
    </row>
    <row r="144" spans="3:6" ht="15" customHeight="1">
      <c r="C144" s="32"/>
      <c r="D144" s="32"/>
      <c r="E144" s="32"/>
      <c r="F144" s="32"/>
    </row>
    <row r="145" spans="3:6" ht="15" customHeight="1">
      <c r="C145" s="32"/>
      <c r="D145" s="32"/>
      <c r="E145" s="32"/>
      <c r="F145" s="32"/>
    </row>
    <row r="146" spans="3:6" ht="15" customHeight="1">
      <c r="C146" s="32"/>
      <c r="D146" s="32"/>
      <c r="E146" s="32"/>
      <c r="F146" s="32"/>
    </row>
    <row r="147" spans="3:6" ht="15" customHeight="1">
      <c r="C147" s="32"/>
      <c r="D147" s="32"/>
      <c r="E147" s="32"/>
      <c r="F147" s="32"/>
    </row>
    <row r="148" spans="3:6" ht="15" customHeight="1">
      <c r="C148" s="32"/>
      <c r="D148" s="32"/>
      <c r="E148" s="32"/>
      <c r="F148" s="32"/>
    </row>
    <row r="149" spans="3:6" ht="15" customHeight="1">
      <c r="C149" s="32"/>
      <c r="D149" s="32"/>
      <c r="E149" s="32"/>
      <c r="F149" s="32"/>
    </row>
    <row r="150" spans="3:6" ht="15" customHeight="1">
      <c r="C150" s="32"/>
      <c r="D150" s="32"/>
      <c r="E150" s="32"/>
      <c r="F150" s="32"/>
    </row>
    <row r="151" spans="3:6" ht="15" customHeight="1">
      <c r="C151" s="32"/>
      <c r="D151" s="32"/>
      <c r="E151" s="32"/>
      <c r="F151" s="32"/>
    </row>
    <row r="152" spans="3:6" ht="15" customHeight="1">
      <c r="C152" s="32"/>
      <c r="D152" s="32"/>
      <c r="E152" s="32"/>
      <c r="F152" s="32"/>
    </row>
    <row r="153" spans="3:6" ht="15" customHeight="1">
      <c r="C153" s="32"/>
      <c r="D153" s="32"/>
      <c r="E153" s="32"/>
      <c r="F153" s="32"/>
    </row>
    <row r="154" spans="3:6" ht="15" customHeight="1">
      <c r="C154" s="32"/>
      <c r="D154" s="32"/>
      <c r="E154" s="32"/>
      <c r="F154" s="32"/>
    </row>
    <row r="155" spans="3:6" ht="15" customHeight="1">
      <c r="C155" s="32"/>
      <c r="D155" s="32"/>
      <c r="E155" s="32"/>
      <c r="F155" s="32"/>
    </row>
    <row r="156" spans="3:6" ht="15" customHeight="1">
      <c r="C156" s="32"/>
      <c r="D156" s="32"/>
      <c r="E156" s="32"/>
      <c r="F156" s="32"/>
    </row>
    <row r="157" spans="3:6" ht="15" customHeight="1">
      <c r="C157" s="32"/>
      <c r="D157" s="32"/>
      <c r="E157" s="32"/>
      <c r="F157" s="32"/>
    </row>
    <row r="158" spans="3:6" ht="15" customHeight="1">
      <c r="C158" s="32"/>
      <c r="D158" s="32"/>
      <c r="E158" s="32"/>
      <c r="F158" s="32"/>
    </row>
    <row r="159" spans="3:6" ht="15" customHeight="1">
      <c r="C159" s="32"/>
      <c r="D159" s="32"/>
      <c r="E159" s="32"/>
      <c r="F159" s="32"/>
    </row>
    <row r="160" spans="3:6" ht="15" customHeight="1">
      <c r="C160" s="32"/>
      <c r="D160" s="32"/>
      <c r="E160" s="32"/>
      <c r="F160" s="32"/>
    </row>
    <row r="161" spans="3:6" ht="15" customHeight="1">
      <c r="C161" s="32"/>
      <c r="D161" s="32"/>
      <c r="E161" s="32"/>
      <c r="F161" s="32"/>
    </row>
    <row r="162" spans="3:6" ht="15" customHeight="1">
      <c r="C162" s="32"/>
      <c r="D162" s="32"/>
      <c r="E162" s="32"/>
      <c r="F162" s="32"/>
    </row>
    <row r="163" spans="3:6" ht="15" customHeight="1">
      <c r="C163" s="32"/>
      <c r="D163" s="32"/>
      <c r="E163" s="32"/>
      <c r="F163" s="32"/>
    </row>
    <row r="164" spans="3:6" ht="15" customHeight="1">
      <c r="C164" s="32"/>
      <c r="D164" s="32"/>
      <c r="E164" s="32"/>
      <c r="F164" s="32"/>
    </row>
    <row r="165" spans="3:6" ht="15" customHeight="1">
      <c r="C165" s="32"/>
      <c r="D165" s="32"/>
      <c r="E165" s="32"/>
      <c r="F165" s="32"/>
    </row>
    <row r="166" spans="3:6" ht="15" customHeight="1">
      <c r="C166" s="32"/>
      <c r="D166" s="32"/>
      <c r="E166" s="32"/>
      <c r="F166" s="32"/>
    </row>
    <row r="167" spans="3:6" ht="15" customHeight="1">
      <c r="C167" s="32"/>
      <c r="D167" s="32"/>
      <c r="E167" s="32"/>
      <c r="F167" s="32"/>
    </row>
    <row r="168" spans="3:6" ht="15" customHeight="1">
      <c r="C168" s="32"/>
      <c r="D168" s="32"/>
      <c r="E168" s="32"/>
      <c r="F168" s="32"/>
    </row>
    <row r="169" spans="3:6" ht="15" customHeight="1">
      <c r="C169" s="32"/>
      <c r="D169" s="32"/>
      <c r="E169" s="32"/>
      <c r="F169" s="32"/>
    </row>
    <row r="170" spans="3:6" ht="15" customHeight="1">
      <c r="C170" s="32"/>
      <c r="D170" s="32"/>
      <c r="E170" s="32"/>
      <c r="F170" s="32"/>
    </row>
    <row r="171" spans="3:6" ht="15" customHeight="1">
      <c r="C171" s="32"/>
      <c r="D171" s="32"/>
      <c r="E171" s="32"/>
      <c r="F171" s="32"/>
    </row>
    <row r="172" spans="3:6" ht="19.5" customHeight="1">
      <c r="C172" s="32"/>
      <c r="D172" s="32"/>
      <c r="E172" s="32"/>
      <c r="F172" s="32"/>
    </row>
    <row r="173" spans="3:6" ht="24.75" customHeight="1">
      <c r="C173" s="32"/>
      <c r="D173" s="32"/>
      <c r="E173" s="32"/>
      <c r="F173" s="32"/>
    </row>
    <row r="174" spans="1:6" ht="0.75" customHeight="1">
      <c r="A174" s="30"/>
      <c r="B174" s="30"/>
      <c r="C174" s="31"/>
      <c r="D174" s="31"/>
      <c r="E174" s="31"/>
      <c r="F174" s="31"/>
    </row>
    <row r="175" ht="30" customHeight="1"/>
    <row r="176" ht="34.5" customHeight="1"/>
    <row r="177" ht="9.75" customHeight="1"/>
    <row r="178" ht="19.5" customHeight="1"/>
    <row r="179" ht="9.75" customHeight="1"/>
    <row r="180" ht="24.75" customHeight="1"/>
    <row r="181" ht="15" customHeight="1"/>
    <row r="182" ht="9.75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12" customHeight="1"/>
    <row r="194" ht="9.75" customHeight="1"/>
    <row r="195" ht="9" customHeight="1"/>
    <row r="196" ht="9" customHeight="1"/>
    <row r="197" ht="9" customHeight="1"/>
    <row r="198" ht="9" customHeight="1"/>
    <row r="199" ht="9" customHeight="1"/>
    <row r="200" ht="12" customHeight="1"/>
    <row r="201" ht="9.75" customHeight="1"/>
    <row r="202" ht="9" customHeight="1"/>
    <row r="203" ht="9" customHeight="1"/>
    <row r="204" ht="9" customHeight="1"/>
    <row r="205" ht="9" customHeight="1"/>
    <row r="206" ht="12" customHeight="1"/>
    <row r="207" ht="9.75" customHeight="1"/>
    <row r="208" ht="9" customHeight="1"/>
    <row r="209" ht="9" customHeight="1"/>
    <row r="210" ht="9" customHeight="1"/>
    <row r="211" ht="9" customHeight="1"/>
    <row r="212" ht="12" customHeight="1"/>
    <row r="213" ht="9.75" customHeight="1"/>
    <row r="214" ht="9" customHeight="1"/>
    <row r="215" ht="12" customHeight="1"/>
    <row r="216" ht="9.75" customHeight="1"/>
    <row r="217" ht="9" customHeight="1"/>
    <row r="218" ht="9" customHeight="1"/>
    <row r="219" ht="12" customHeight="1"/>
    <row r="220" ht="15.75" customHeight="1"/>
    <row r="221" ht="30" customHeight="1"/>
    <row r="222" ht="34.5" customHeight="1"/>
    <row r="223" ht="9.75" customHeight="1"/>
    <row r="224" ht="19.5" customHeight="1"/>
    <row r="225" ht="9.75" customHeight="1"/>
    <row r="226" ht="24.75" customHeight="1"/>
    <row r="227" ht="15" customHeight="1"/>
    <row r="228" ht="9.75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12" customHeight="1"/>
    <row r="240" ht="9.75" customHeight="1"/>
    <row r="241" ht="9" customHeight="1"/>
    <row r="242" ht="9" customHeight="1"/>
    <row r="243" ht="9" customHeight="1"/>
    <row r="244" ht="9" customHeight="1"/>
    <row r="245" ht="9" customHeight="1"/>
    <row r="246" ht="12" customHeight="1"/>
    <row r="247" ht="9.75" customHeight="1"/>
    <row r="248" ht="9" customHeight="1"/>
    <row r="249" ht="9" customHeight="1"/>
    <row r="250" ht="9" customHeight="1"/>
    <row r="251" ht="9" customHeight="1"/>
    <row r="252" ht="12" customHeight="1"/>
    <row r="253" ht="9.75" customHeight="1"/>
    <row r="254" ht="9" customHeight="1"/>
    <row r="255" ht="9" customHeight="1"/>
    <row r="256" ht="9" customHeight="1"/>
    <row r="257" ht="9" customHeight="1"/>
    <row r="258" ht="12" customHeight="1"/>
    <row r="259" ht="9.75" customHeight="1"/>
    <row r="260" ht="9" customHeight="1"/>
    <row r="261" ht="12" customHeight="1"/>
    <row r="262" ht="9.75" customHeight="1"/>
    <row r="263" ht="9" customHeight="1"/>
    <row r="264" ht="9" customHeight="1"/>
    <row r="265" ht="12" customHeight="1"/>
    <row r="266" ht="15.75" customHeight="1"/>
    <row r="267" ht="30" customHeight="1"/>
    <row r="268" ht="34.5" customHeight="1"/>
    <row r="269" ht="9.75" customHeight="1"/>
    <row r="270" ht="19.5" customHeight="1"/>
    <row r="271" ht="9.75" customHeight="1"/>
    <row r="272" ht="24.75" customHeight="1"/>
    <row r="273" ht="15" customHeight="1"/>
    <row r="274" ht="9.75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12" customHeight="1"/>
    <row r="286" ht="9.75" customHeight="1"/>
    <row r="287" ht="9" customHeight="1"/>
    <row r="288" ht="9" customHeight="1"/>
    <row r="289" ht="9" customHeight="1"/>
    <row r="290" ht="9" customHeight="1"/>
    <row r="291" ht="9" customHeight="1"/>
    <row r="292" ht="12" customHeight="1"/>
    <row r="293" ht="9.75" customHeight="1"/>
    <row r="294" ht="9" customHeight="1"/>
    <row r="295" ht="9" customHeight="1"/>
    <row r="296" ht="9" customHeight="1"/>
    <row r="297" ht="9" customHeight="1"/>
    <row r="298" ht="12" customHeight="1"/>
    <row r="299" ht="9.75" customHeight="1"/>
    <row r="300" ht="9" customHeight="1"/>
    <row r="301" ht="9" customHeight="1"/>
    <row r="302" ht="9" customHeight="1"/>
    <row r="303" ht="9" customHeight="1"/>
    <row r="304" ht="12" customHeight="1"/>
    <row r="305" ht="9.75" customHeight="1"/>
    <row r="306" ht="9" customHeight="1"/>
    <row r="307" ht="12" customHeight="1"/>
    <row r="308" ht="9.75" customHeight="1"/>
    <row r="309" ht="9" customHeight="1"/>
    <row r="310" ht="9" customHeight="1"/>
    <row r="311" ht="12" customHeight="1"/>
    <row r="312" ht="15.75" customHeight="1"/>
    <row r="313" ht="30" customHeight="1"/>
    <row r="314" ht="34.5" customHeight="1"/>
    <row r="315" ht="9.75" customHeight="1"/>
    <row r="316" ht="19.5" customHeight="1"/>
    <row r="317" ht="9.75" customHeight="1"/>
    <row r="318" ht="24.75" customHeight="1"/>
    <row r="319" ht="15" customHeight="1"/>
    <row r="320" ht="9.75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12" customHeight="1"/>
    <row r="332" ht="9.75" customHeight="1"/>
    <row r="333" ht="9" customHeight="1"/>
    <row r="334" ht="9" customHeight="1"/>
    <row r="335" ht="9" customHeight="1"/>
    <row r="336" ht="9" customHeight="1"/>
    <row r="337" ht="9" customHeight="1"/>
    <row r="338" ht="12" customHeight="1"/>
    <row r="339" ht="9.75" customHeight="1"/>
    <row r="340" ht="9" customHeight="1"/>
    <row r="341" ht="9" customHeight="1"/>
    <row r="342" ht="9" customHeight="1"/>
    <row r="343" ht="9" customHeight="1"/>
    <row r="344" ht="12" customHeight="1"/>
    <row r="345" ht="9.75" customHeight="1"/>
    <row r="346" ht="9" customHeight="1"/>
    <row r="347" ht="9" customHeight="1"/>
    <row r="348" ht="9" customHeight="1"/>
    <row r="349" ht="9" customHeight="1"/>
    <row r="350" ht="12" customHeight="1"/>
    <row r="351" ht="9.75" customHeight="1"/>
    <row r="352" ht="9" customHeight="1"/>
    <row r="353" ht="12" customHeight="1"/>
    <row r="354" ht="9.75" customHeight="1"/>
    <row r="355" ht="9" customHeight="1"/>
    <row r="356" ht="9" customHeight="1"/>
    <row r="357" ht="12" customHeight="1"/>
    <row r="358" ht="15.75" customHeight="1"/>
    <row r="359" ht="30" customHeight="1"/>
    <row r="360" ht="34.5" customHeight="1"/>
    <row r="361" ht="9.75" customHeight="1"/>
    <row r="362" ht="19.5" customHeight="1"/>
    <row r="363" ht="9.75" customHeight="1"/>
    <row r="364" ht="24.75" customHeight="1"/>
    <row r="365" ht="15" customHeight="1"/>
    <row r="366" ht="9.75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12" customHeight="1"/>
    <row r="378" ht="9.75" customHeight="1"/>
    <row r="379" ht="9" customHeight="1"/>
    <row r="380" ht="9" customHeight="1"/>
    <row r="381" ht="9" customHeight="1"/>
    <row r="382" ht="9" customHeight="1"/>
    <row r="383" ht="9" customHeight="1"/>
    <row r="384" ht="12" customHeight="1"/>
    <row r="385" ht="9.75" customHeight="1"/>
    <row r="386" ht="9" customHeight="1"/>
    <row r="387" ht="9" customHeight="1"/>
    <row r="388" ht="9" customHeight="1"/>
    <row r="389" ht="9" customHeight="1"/>
    <row r="390" ht="12" customHeight="1"/>
    <row r="391" ht="9.75" customHeight="1"/>
    <row r="392" ht="9" customHeight="1"/>
    <row r="393" ht="9" customHeight="1"/>
    <row r="394" ht="9" customHeight="1"/>
    <row r="395" ht="9" customHeight="1"/>
    <row r="396" ht="12" customHeight="1"/>
    <row r="397" ht="9.75" customHeight="1"/>
    <row r="398" ht="9" customHeight="1"/>
    <row r="399" ht="12" customHeight="1"/>
    <row r="400" ht="9.75" customHeight="1"/>
    <row r="401" ht="9" customHeight="1"/>
    <row r="402" ht="9" customHeight="1"/>
    <row r="403" ht="12" customHeight="1"/>
    <row r="404" ht="15.75" customHeight="1"/>
    <row r="405" ht="30" customHeight="1"/>
    <row r="406" ht="34.5" customHeight="1"/>
    <row r="407" ht="9.75" customHeight="1"/>
    <row r="408" ht="19.5" customHeight="1"/>
    <row r="409" ht="9.75" customHeight="1"/>
    <row r="410" ht="24.75" customHeight="1"/>
    <row r="411" ht="15" customHeight="1"/>
    <row r="412" ht="9.75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12" customHeight="1"/>
    <row r="424" ht="9.75" customHeight="1"/>
    <row r="425" ht="9" customHeight="1"/>
    <row r="426" ht="9" customHeight="1"/>
    <row r="427" ht="9" customHeight="1"/>
    <row r="428" ht="9" customHeight="1"/>
    <row r="429" ht="9" customHeight="1"/>
    <row r="430" ht="12" customHeight="1"/>
    <row r="431" ht="9.75" customHeight="1"/>
    <row r="432" ht="9" customHeight="1"/>
    <row r="433" ht="9" customHeight="1"/>
    <row r="434" ht="9" customHeight="1"/>
    <row r="435" ht="9" customHeight="1"/>
    <row r="436" ht="12" customHeight="1"/>
    <row r="437" ht="9.75" customHeight="1"/>
    <row r="438" ht="9" customHeight="1"/>
    <row r="439" ht="9" customHeight="1"/>
    <row r="440" ht="9" customHeight="1"/>
    <row r="441" ht="9" customHeight="1"/>
    <row r="442" ht="12" customHeight="1"/>
    <row r="443" ht="9.75" customHeight="1"/>
    <row r="444" ht="9" customHeight="1"/>
    <row r="445" ht="12" customHeight="1"/>
    <row r="446" ht="9.75" customHeight="1"/>
    <row r="447" ht="9" customHeight="1"/>
    <row r="448" ht="9" customHeight="1"/>
    <row r="449" ht="12" customHeight="1"/>
    <row r="450" ht="15.75" customHeight="1"/>
    <row r="451" ht="30" customHeight="1"/>
    <row r="452" ht="34.5" customHeight="1"/>
    <row r="453" ht="9.75" customHeight="1"/>
    <row r="454" ht="19.5" customHeight="1"/>
    <row r="455" ht="9.75" customHeight="1"/>
    <row r="456" ht="24.75" customHeight="1"/>
    <row r="457" ht="15" customHeight="1"/>
    <row r="458" ht="9.75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12" customHeight="1"/>
    <row r="470" ht="9.75" customHeight="1"/>
    <row r="471" ht="9" customHeight="1"/>
    <row r="472" ht="9" customHeight="1"/>
    <row r="473" ht="9" customHeight="1"/>
    <row r="474" ht="9" customHeight="1"/>
    <row r="475" ht="9" customHeight="1"/>
    <row r="476" ht="12" customHeight="1"/>
    <row r="477" ht="9.75" customHeight="1"/>
    <row r="478" ht="9" customHeight="1"/>
    <row r="479" ht="9" customHeight="1"/>
    <row r="480" ht="9" customHeight="1"/>
    <row r="481" ht="9" customHeight="1"/>
    <row r="482" ht="12" customHeight="1"/>
    <row r="483" ht="9.75" customHeight="1"/>
    <row r="484" ht="9" customHeight="1"/>
    <row r="485" ht="9" customHeight="1"/>
    <row r="486" ht="9" customHeight="1"/>
    <row r="487" ht="9" customHeight="1"/>
    <row r="488" ht="12" customHeight="1"/>
    <row r="489" ht="9.75" customHeight="1"/>
    <row r="490" ht="9" customHeight="1"/>
    <row r="491" ht="12" customHeight="1"/>
    <row r="492" ht="9.75" customHeight="1"/>
    <row r="493" ht="9" customHeight="1"/>
    <row r="494" ht="9" customHeight="1"/>
    <row r="495" ht="12" customHeight="1"/>
    <row r="496" ht="15.75" customHeight="1"/>
    <row r="497" ht="30" customHeight="1"/>
    <row r="498" ht="34.5" customHeight="1"/>
    <row r="499" ht="9.75" customHeight="1"/>
    <row r="500" ht="19.5" customHeight="1"/>
    <row r="501" ht="9.75" customHeight="1"/>
    <row r="502" ht="24.75" customHeight="1"/>
    <row r="503" ht="15" customHeight="1"/>
    <row r="504" ht="9.75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12" customHeight="1"/>
    <row r="516" ht="9.75" customHeight="1"/>
    <row r="517" ht="9" customHeight="1"/>
    <row r="518" ht="9" customHeight="1"/>
    <row r="519" ht="9" customHeight="1"/>
    <row r="520" ht="9" customHeight="1"/>
    <row r="521" ht="9" customHeight="1"/>
    <row r="522" ht="12" customHeight="1"/>
    <row r="523" ht="9.75" customHeight="1"/>
    <row r="524" ht="9" customHeight="1"/>
    <row r="525" ht="9" customHeight="1"/>
    <row r="526" ht="9" customHeight="1"/>
    <row r="527" ht="9" customHeight="1"/>
    <row r="528" ht="12" customHeight="1"/>
    <row r="529" ht="9.75" customHeight="1"/>
    <row r="530" ht="9" customHeight="1"/>
    <row r="531" ht="9" customHeight="1"/>
    <row r="532" ht="9" customHeight="1"/>
    <row r="533" ht="9" customHeight="1"/>
    <row r="534" ht="12" customHeight="1"/>
    <row r="535" ht="9.75" customHeight="1"/>
    <row r="536" ht="9" customHeight="1"/>
    <row r="537" ht="12" customHeight="1"/>
    <row r="538" ht="9.75" customHeight="1"/>
    <row r="539" ht="9" customHeight="1"/>
    <row r="540" ht="9" customHeight="1"/>
    <row r="541" ht="12" customHeight="1"/>
    <row r="542" ht="15.75" customHeight="1"/>
    <row r="543" ht="30" customHeight="1"/>
    <row r="544" ht="34.5" customHeight="1"/>
    <row r="545" ht="9.75" customHeight="1"/>
    <row r="546" ht="19.5" customHeight="1"/>
    <row r="547" ht="9.75" customHeight="1"/>
    <row r="548" ht="24.75" customHeight="1"/>
    <row r="549" ht="15" customHeight="1"/>
    <row r="550" ht="9.75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12" customHeight="1"/>
    <row r="562" ht="9.75" customHeight="1"/>
    <row r="563" ht="9" customHeight="1"/>
    <row r="564" ht="9" customHeight="1"/>
    <row r="565" ht="9" customHeight="1"/>
    <row r="566" ht="9" customHeight="1"/>
    <row r="567" ht="9" customHeight="1"/>
    <row r="568" ht="12" customHeight="1"/>
    <row r="569" ht="9.75" customHeight="1"/>
    <row r="570" ht="9" customHeight="1"/>
    <row r="571" ht="9" customHeight="1"/>
    <row r="572" ht="9" customHeight="1"/>
    <row r="573" ht="9" customHeight="1"/>
    <row r="574" ht="12" customHeight="1"/>
    <row r="575" ht="9.75" customHeight="1"/>
    <row r="576" ht="9" customHeight="1"/>
    <row r="577" ht="9" customHeight="1"/>
    <row r="578" ht="9" customHeight="1"/>
    <row r="579" ht="9" customHeight="1"/>
    <row r="580" ht="12" customHeight="1"/>
    <row r="581" ht="9.75" customHeight="1"/>
    <row r="582" ht="9" customHeight="1"/>
    <row r="583" ht="12" customHeight="1"/>
    <row r="584" ht="9.75" customHeight="1"/>
    <row r="585" ht="9" customHeight="1"/>
    <row r="586" ht="9" customHeight="1"/>
    <row r="587" ht="12" customHeight="1"/>
    <row r="588" ht="15.75" customHeight="1"/>
    <row r="589" ht="30" customHeight="1"/>
    <row r="590" ht="34.5" customHeight="1"/>
    <row r="591" ht="9.75" customHeight="1"/>
    <row r="592" ht="19.5" customHeight="1"/>
    <row r="593" ht="9.75" customHeight="1"/>
    <row r="594" ht="24.75" customHeight="1"/>
    <row r="595" ht="15" customHeight="1"/>
    <row r="596" ht="9.75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12" customHeight="1"/>
    <row r="608" ht="9.75" customHeight="1"/>
    <row r="609" ht="9" customHeight="1"/>
    <row r="610" ht="9" customHeight="1"/>
    <row r="611" ht="9" customHeight="1"/>
    <row r="612" ht="9" customHeight="1"/>
    <row r="613" ht="9" customHeight="1"/>
    <row r="614" ht="12" customHeight="1"/>
    <row r="615" ht="9.75" customHeight="1"/>
    <row r="616" ht="9" customHeight="1"/>
    <row r="617" ht="9" customHeight="1"/>
    <row r="618" ht="9" customHeight="1"/>
    <row r="619" ht="9" customHeight="1"/>
    <row r="620" ht="12" customHeight="1"/>
    <row r="621" ht="9.75" customHeight="1"/>
    <row r="622" ht="9" customHeight="1"/>
    <row r="623" ht="9" customHeight="1"/>
    <row r="624" ht="9" customHeight="1"/>
    <row r="625" ht="9" customHeight="1"/>
    <row r="626" ht="12" customHeight="1"/>
    <row r="627" ht="9.75" customHeight="1"/>
    <row r="628" ht="9" customHeight="1"/>
    <row r="629" ht="12" customHeight="1"/>
    <row r="630" ht="9.75" customHeight="1"/>
    <row r="631" ht="9" customHeight="1"/>
    <row r="632" ht="9" customHeight="1"/>
    <row r="633" ht="12" customHeight="1"/>
    <row r="634" ht="15.75" customHeight="1"/>
    <row r="635" ht="30" customHeight="1"/>
    <row r="636" ht="34.5" customHeight="1"/>
    <row r="637" ht="9.75" customHeight="1"/>
    <row r="638" ht="19.5" customHeight="1"/>
    <row r="639" ht="9.75" customHeight="1"/>
    <row r="640" ht="24.75" customHeight="1"/>
    <row r="641" ht="15" customHeight="1"/>
    <row r="642" ht="9.75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12" customHeight="1"/>
    <row r="654" ht="9.75" customHeight="1"/>
    <row r="655" ht="9" customHeight="1"/>
    <row r="656" ht="9" customHeight="1"/>
    <row r="657" ht="9" customHeight="1"/>
    <row r="658" ht="9" customHeight="1"/>
    <row r="659" ht="9" customHeight="1"/>
    <row r="660" ht="12" customHeight="1"/>
    <row r="661" ht="9.75" customHeight="1"/>
    <row r="662" ht="9" customHeight="1"/>
    <row r="663" ht="9" customHeight="1"/>
    <row r="664" ht="9" customHeight="1"/>
    <row r="665" ht="9" customHeight="1"/>
    <row r="666" ht="12" customHeight="1"/>
    <row r="667" ht="9.75" customHeight="1"/>
    <row r="668" ht="9" customHeight="1"/>
    <row r="669" ht="9" customHeight="1"/>
    <row r="670" ht="9" customHeight="1"/>
    <row r="671" ht="9" customHeight="1"/>
    <row r="672" ht="12" customHeight="1"/>
    <row r="673" ht="9.75" customHeight="1"/>
    <row r="674" ht="9" customHeight="1"/>
    <row r="675" ht="12" customHeight="1"/>
    <row r="676" ht="9.75" customHeight="1"/>
    <row r="677" ht="9" customHeight="1"/>
    <row r="678" ht="9" customHeight="1"/>
    <row r="679" ht="12" customHeight="1"/>
    <row r="680" ht="15.75" customHeight="1"/>
    <row r="681" ht="30" customHeight="1"/>
    <row r="682" ht="34.5" customHeight="1"/>
    <row r="683" ht="9.75" customHeight="1"/>
    <row r="684" ht="19.5" customHeight="1"/>
    <row r="685" ht="9.75" customHeight="1"/>
    <row r="686" ht="24.75" customHeight="1"/>
    <row r="687" ht="15" customHeight="1"/>
    <row r="688" ht="9.75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12" customHeight="1"/>
    <row r="700" ht="9.75" customHeight="1"/>
    <row r="701" ht="9" customHeight="1"/>
    <row r="702" ht="9" customHeight="1"/>
    <row r="703" ht="9" customHeight="1"/>
    <row r="704" ht="9" customHeight="1"/>
    <row r="705" ht="9" customHeight="1"/>
    <row r="706" ht="12" customHeight="1"/>
    <row r="707" ht="9.75" customHeight="1"/>
    <row r="708" ht="9" customHeight="1"/>
    <row r="709" ht="9" customHeight="1"/>
    <row r="710" ht="9" customHeight="1"/>
    <row r="711" ht="9" customHeight="1"/>
    <row r="712" ht="12" customHeight="1"/>
    <row r="713" ht="9.75" customHeight="1"/>
    <row r="714" ht="9" customHeight="1"/>
    <row r="715" ht="9" customHeight="1"/>
    <row r="716" ht="9" customHeight="1"/>
    <row r="717" ht="9" customHeight="1"/>
    <row r="718" ht="12" customHeight="1"/>
    <row r="719" ht="9.75" customHeight="1"/>
    <row r="720" ht="9" customHeight="1"/>
    <row r="721" ht="12" customHeight="1"/>
    <row r="722" ht="9.75" customHeight="1"/>
    <row r="723" ht="9" customHeight="1"/>
    <row r="724" ht="9" customHeight="1"/>
    <row r="725" ht="12" customHeight="1"/>
    <row r="726" ht="15.75" customHeight="1"/>
    <row r="727" ht="30" customHeight="1"/>
    <row r="728" ht="34.5" customHeight="1"/>
    <row r="729" ht="9.75" customHeight="1"/>
    <row r="730" ht="19.5" customHeight="1"/>
    <row r="731" ht="9.75" customHeight="1"/>
    <row r="732" ht="24.75" customHeight="1"/>
    <row r="733" ht="15" customHeight="1"/>
    <row r="734" ht="9.75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12" customHeight="1"/>
    <row r="746" ht="9.75" customHeight="1"/>
    <row r="747" ht="9" customHeight="1"/>
    <row r="748" ht="9" customHeight="1"/>
    <row r="749" ht="9" customHeight="1"/>
    <row r="750" ht="9" customHeight="1"/>
    <row r="751" ht="9" customHeight="1"/>
    <row r="752" ht="12" customHeight="1"/>
    <row r="753" ht="9.75" customHeight="1"/>
    <row r="754" ht="9" customHeight="1"/>
    <row r="755" ht="9" customHeight="1"/>
    <row r="756" ht="9" customHeight="1"/>
    <row r="757" ht="9" customHeight="1"/>
    <row r="758" ht="12" customHeight="1"/>
    <row r="759" ht="9.75" customHeight="1"/>
    <row r="760" ht="9" customHeight="1"/>
    <row r="761" ht="9" customHeight="1"/>
    <row r="762" ht="9" customHeight="1"/>
    <row r="763" ht="9" customHeight="1"/>
    <row r="764" ht="12" customHeight="1"/>
    <row r="765" ht="9.75" customHeight="1"/>
    <row r="766" ht="9" customHeight="1"/>
    <row r="767" ht="12" customHeight="1"/>
    <row r="768" ht="9.75" customHeight="1"/>
    <row r="769" ht="9" customHeight="1"/>
    <row r="770" ht="9" customHeight="1"/>
    <row r="771" ht="12" customHeight="1"/>
    <row r="772" ht="15.75" customHeight="1"/>
    <row r="773" ht="30" customHeight="1"/>
    <row r="774" ht="34.5" customHeight="1"/>
    <row r="775" ht="9.75" customHeight="1"/>
    <row r="776" ht="19.5" customHeight="1"/>
    <row r="777" ht="9.75" customHeight="1"/>
    <row r="778" ht="24.75" customHeight="1"/>
    <row r="779" ht="15" customHeight="1"/>
    <row r="780" ht="9.75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12" customHeight="1"/>
    <row r="792" ht="9.75" customHeight="1"/>
    <row r="793" ht="9" customHeight="1"/>
    <row r="794" ht="9" customHeight="1"/>
    <row r="795" ht="9" customHeight="1"/>
    <row r="796" ht="9" customHeight="1"/>
    <row r="797" ht="9" customHeight="1"/>
    <row r="798" ht="12" customHeight="1"/>
    <row r="799" ht="9.75" customHeight="1"/>
    <row r="800" ht="9" customHeight="1"/>
    <row r="801" ht="9" customHeight="1"/>
    <row r="802" ht="9" customHeight="1"/>
    <row r="803" ht="9" customHeight="1"/>
    <row r="804" ht="12" customHeight="1"/>
    <row r="805" ht="9.75" customHeight="1"/>
    <row r="806" ht="9" customHeight="1"/>
    <row r="807" ht="9" customHeight="1"/>
    <row r="808" ht="9" customHeight="1"/>
    <row r="809" ht="9" customHeight="1"/>
    <row r="810" ht="12" customHeight="1"/>
    <row r="811" ht="9.75" customHeight="1"/>
    <row r="812" ht="9" customHeight="1"/>
    <row r="813" ht="12" customHeight="1"/>
    <row r="814" ht="9.75" customHeight="1"/>
    <row r="815" ht="9" customHeight="1"/>
    <row r="816" ht="9" customHeight="1"/>
    <row r="817" ht="12" customHeight="1"/>
    <row r="818" ht="15.75" customHeight="1"/>
    <row r="819" ht="30" customHeight="1"/>
    <row r="820" ht="34.5" customHeight="1"/>
    <row r="821" ht="9.75" customHeight="1"/>
    <row r="822" ht="19.5" customHeight="1"/>
    <row r="823" ht="9.75" customHeight="1"/>
    <row r="824" ht="24.75" customHeight="1"/>
    <row r="825" ht="15" customHeight="1"/>
    <row r="826" ht="9.75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12" customHeight="1"/>
    <row r="838" ht="9.75" customHeight="1"/>
    <row r="839" ht="9" customHeight="1"/>
    <row r="840" ht="9" customHeight="1"/>
    <row r="841" ht="9" customHeight="1"/>
    <row r="842" ht="9" customHeight="1"/>
    <row r="843" ht="9" customHeight="1"/>
    <row r="844" ht="12" customHeight="1"/>
    <row r="845" ht="9.75" customHeight="1"/>
    <row r="846" ht="9" customHeight="1"/>
    <row r="847" ht="9" customHeight="1"/>
    <row r="848" ht="9" customHeight="1"/>
    <row r="849" ht="9" customHeight="1"/>
    <row r="850" ht="12" customHeight="1"/>
    <row r="851" ht="9.75" customHeight="1"/>
    <row r="852" ht="9" customHeight="1"/>
    <row r="853" ht="9" customHeight="1"/>
    <row r="854" ht="9" customHeight="1"/>
    <row r="855" ht="9" customHeight="1"/>
    <row r="856" ht="12" customHeight="1"/>
    <row r="857" ht="9.75" customHeight="1"/>
    <row r="858" ht="9" customHeight="1"/>
    <row r="859" ht="12" customHeight="1"/>
    <row r="860" ht="9.75" customHeight="1"/>
    <row r="861" ht="9" customHeight="1"/>
    <row r="862" ht="9" customHeight="1"/>
    <row r="863" ht="12" customHeight="1"/>
    <row r="864" ht="15.75" customHeight="1"/>
    <row r="865" ht="15" customHeight="1"/>
    <row r="866" ht="19.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65536" ht="12.75"/>
  </sheetData>
  <sheetProtection selectLockedCells="1" selectUnlockedCells="1"/>
  <mergeCells count="7">
    <mergeCell ref="A1:F1"/>
    <mergeCell ref="A2:F2"/>
    <mergeCell ref="A3:A4"/>
    <mergeCell ref="B3:B4"/>
    <mergeCell ref="C3:D3"/>
    <mergeCell ref="E3:F3"/>
    <mergeCell ref="A9:F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6.8515625" style="0" customWidth="1"/>
    <col min="2" max="2" width="86.140625" style="0" customWidth="1"/>
    <col min="3" max="6" width="11.57421875" style="0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17.25" customHeight="1">
      <c r="A2" s="2" t="s">
        <v>69</v>
      </c>
      <c r="B2" s="2"/>
      <c r="C2" s="2"/>
      <c r="D2" s="2"/>
      <c r="E2" s="2"/>
      <c r="F2" s="2"/>
    </row>
    <row r="3" spans="1:6" ht="15" customHeight="1">
      <c r="A3" s="3" t="s">
        <v>2</v>
      </c>
      <c r="B3" s="4" t="s">
        <v>3</v>
      </c>
      <c r="C3" s="5" t="s">
        <v>4</v>
      </c>
      <c r="D3" s="5"/>
      <c r="E3" s="5" t="s">
        <v>5</v>
      </c>
      <c r="F3" s="5"/>
    </row>
    <row r="4" spans="1:6" ht="24.75" customHeight="1">
      <c r="A4" s="3" t="s">
        <v>6</v>
      </c>
      <c r="B4" s="4"/>
      <c r="C4" s="6"/>
      <c r="D4" s="6" t="s">
        <v>7</v>
      </c>
      <c r="E4" s="6"/>
      <c r="F4" s="6" t="s">
        <v>8</v>
      </c>
    </row>
    <row r="5" spans="1:6" ht="15" customHeight="1">
      <c r="A5" s="7"/>
      <c r="B5" s="8" t="s">
        <v>9</v>
      </c>
      <c r="C5" s="9">
        <v>0</v>
      </c>
      <c r="D5" s="9"/>
      <c r="E5" s="9">
        <v>0</v>
      </c>
      <c r="F5" s="9"/>
    </row>
    <row r="6" spans="1:6" ht="15" customHeight="1">
      <c r="A6" s="7"/>
      <c r="B6" s="8" t="s">
        <v>10</v>
      </c>
      <c r="C6" s="9">
        <v>0</v>
      </c>
      <c r="D6" s="9"/>
      <c r="E6" s="9">
        <v>0</v>
      </c>
      <c r="F6" s="9"/>
    </row>
    <row r="7" spans="1:6" ht="15" customHeight="1">
      <c r="A7" s="7"/>
      <c r="B7" s="8" t="s">
        <v>11</v>
      </c>
      <c r="C7" s="9">
        <v>0</v>
      </c>
      <c r="D7" s="9"/>
      <c r="E7" s="9">
        <v>0</v>
      </c>
      <c r="F7" s="9"/>
    </row>
    <row r="8" spans="1:6" ht="15" customHeight="1">
      <c r="A8" s="7"/>
      <c r="B8" s="8" t="s">
        <v>12</v>
      </c>
      <c r="C8" s="9">
        <v>0</v>
      </c>
      <c r="D8" s="9"/>
      <c r="E8" s="9">
        <v>0</v>
      </c>
      <c r="F8" s="9"/>
    </row>
    <row r="9" spans="1:6" ht="0.75" customHeight="1">
      <c r="A9" s="10"/>
      <c r="B9" s="10"/>
      <c r="C9" s="10"/>
      <c r="D9" s="10"/>
      <c r="E9" s="10"/>
      <c r="F9" s="10"/>
    </row>
    <row r="10" spans="1:6" ht="15" customHeight="1">
      <c r="A10" s="11" t="s">
        <v>13</v>
      </c>
      <c r="B10" s="12" t="s">
        <v>14</v>
      </c>
      <c r="C10" s="13"/>
      <c r="D10" s="13"/>
      <c r="E10" s="13"/>
      <c r="F10" s="13"/>
    </row>
    <row r="11" spans="1:6" ht="15" customHeight="1">
      <c r="A11" s="14">
        <v>10101</v>
      </c>
      <c r="B11" s="15" t="s">
        <v>15</v>
      </c>
      <c r="C11" s="9">
        <v>3187378.69</v>
      </c>
      <c r="D11" s="16"/>
      <c r="E11" s="9">
        <v>0</v>
      </c>
      <c r="F11" s="16"/>
    </row>
    <row r="12" spans="1:6" ht="15" customHeight="1">
      <c r="A12" s="14">
        <v>10104</v>
      </c>
      <c r="B12" s="15" t="s">
        <v>16</v>
      </c>
      <c r="C12" s="9">
        <v>0</v>
      </c>
      <c r="D12" s="16"/>
      <c r="E12" s="9">
        <v>0</v>
      </c>
      <c r="F12" s="16"/>
    </row>
    <row r="13" spans="1:6" ht="15" customHeight="1">
      <c r="A13" s="14">
        <v>10301</v>
      </c>
      <c r="B13" s="15" t="s">
        <v>17</v>
      </c>
      <c r="C13" s="9">
        <v>512600</v>
      </c>
      <c r="D13" s="16"/>
      <c r="E13" s="9">
        <v>0</v>
      </c>
      <c r="F13" s="16"/>
    </row>
    <row r="14" spans="1:6" ht="15" customHeight="1">
      <c r="A14" s="14">
        <v>10302</v>
      </c>
      <c r="B14" s="15" t="s">
        <v>18</v>
      </c>
      <c r="C14" s="9">
        <v>0</v>
      </c>
      <c r="D14" s="16"/>
      <c r="E14" s="9">
        <v>0</v>
      </c>
      <c r="F14" s="16"/>
    </row>
    <row r="15" spans="1:6" ht="15" customHeight="1">
      <c r="A15" s="17">
        <v>10000</v>
      </c>
      <c r="B15" s="18" t="s">
        <v>19</v>
      </c>
      <c r="C15" s="19">
        <f>C11+C12+C13+C14</f>
        <v>3699978.69</v>
      </c>
      <c r="D15" s="20"/>
      <c r="E15" s="19">
        <f>E11+E12+E13+E14</f>
        <v>0</v>
      </c>
      <c r="F15" s="20"/>
    </row>
    <row r="16" spans="1:6" ht="15" customHeight="1">
      <c r="A16" s="11" t="s">
        <v>20</v>
      </c>
      <c r="B16" s="12" t="s">
        <v>21</v>
      </c>
      <c r="C16" s="13"/>
      <c r="D16" s="13"/>
      <c r="E16" s="13"/>
      <c r="F16" s="13"/>
    </row>
    <row r="17" spans="1:6" ht="15" customHeight="1">
      <c r="A17" s="14">
        <v>20101</v>
      </c>
      <c r="B17" s="15" t="s">
        <v>22</v>
      </c>
      <c r="C17" s="9">
        <v>985982.03</v>
      </c>
      <c r="D17" s="16"/>
      <c r="E17" s="9">
        <v>0</v>
      </c>
      <c r="F17" s="16"/>
    </row>
    <row r="18" spans="1:6" ht="15" customHeight="1">
      <c r="A18" s="14">
        <v>20102</v>
      </c>
      <c r="B18" s="15" t="s">
        <v>23</v>
      </c>
      <c r="C18" s="9">
        <v>50000</v>
      </c>
      <c r="D18" s="16"/>
      <c r="E18" s="9">
        <v>0</v>
      </c>
      <c r="F18" s="16"/>
    </row>
    <row r="19" spans="1:6" ht="15" customHeight="1">
      <c r="A19" s="14">
        <v>20103</v>
      </c>
      <c r="B19" s="15" t="s">
        <v>24</v>
      </c>
      <c r="C19" s="9">
        <v>0</v>
      </c>
      <c r="D19" s="16"/>
      <c r="E19" s="9">
        <v>0</v>
      </c>
      <c r="F19" s="16"/>
    </row>
    <row r="20" spans="1:6" ht="15" customHeight="1">
      <c r="A20" s="14">
        <v>20104</v>
      </c>
      <c r="B20" s="15" t="s">
        <v>25</v>
      </c>
      <c r="C20" s="9">
        <v>0</v>
      </c>
      <c r="D20" s="16"/>
      <c r="E20" s="9">
        <v>0</v>
      </c>
      <c r="F20" s="16"/>
    </row>
    <row r="21" spans="1:6" ht="15" customHeight="1">
      <c r="A21" s="14">
        <v>20105</v>
      </c>
      <c r="B21" s="15" t="s">
        <v>26</v>
      </c>
      <c r="C21" s="9">
        <v>0</v>
      </c>
      <c r="D21" s="16"/>
      <c r="E21" s="9">
        <v>0</v>
      </c>
      <c r="F21" s="16"/>
    </row>
    <row r="22" spans="1:6" ht="15" customHeight="1">
      <c r="A22" s="17">
        <v>20000</v>
      </c>
      <c r="B22" s="18" t="s">
        <v>27</v>
      </c>
      <c r="C22" s="19">
        <f>C17+C18+C19+C20+C21</f>
        <v>1035982.03</v>
      </c>
      <c r="D22" s="20"/>
      <c r="E22" s="19">
        <f>E17+E18+E19+E20+E21</f>
        <v>0</v>
      </c>
      <c r="F22" s="20"/>
    </row>
    <row r="23" spans="1:6" ht="15" customHeight="1">
      <c r="A23" s="21" t="s">
        <v>28</v>
      </c>
      <c r="B23" s="22" t="s">
        <v>29</v>
      </c>
      <c r="C23" s="16"/>
      <c r="D23" s="16"/>
      <c r="E23" s="16"/>
      <c r="F23" s="16"/>
    </row>
    <row r="24" spans="1:6" ht="15" customHeight="1">
      <c r="A24" s="14">
        <v>30100</v>
      </c>
      <c r="B24" s="15" t="s">
        <v>30</v>
      </c>
      <c r="C24" s="9">
        <v>608660.84</v>
      </c>
      <c r="D24" s="16"/>
      <c r="E24" s="9">
        <v>0</v>
      </c>
      <c r="F24" s="16"/>
    </row>
    <row r="25" spans="1:6" ht="15" customHeight="1">
      <c r="A25" s="14">
        <v>30200</v>
      </c>
      <c r="B25" s="15" t="s">
        <v>31</v>
      </c>
      <c r="C25" s="9">
        <v>55000</v>
      </c>
      <c r="D25" s="16"/>
      <c r="E25" s="9">
        <v>0</v>
      </c>
      <c r="F25" s="16"/>
    </row>
    <row r="26" spans="1:6" ht="15" customHeight="1">
      <c r="A26" s="14">
        <v>30300</v>
      </c>
      <c r="B26" s="15" t="s">
        <v>32</v>
      </c>
      <c r="C26" s="9">
        <v>100</v>
      </c>
      <c r="D26" s="16"/>
      <c r="E26" s="9">
        <v>0</v>
      </c>
      <c r="F26" s="16"/>
    </row>
    <row r="27" spans="1:6" ht="15" customHeight="1">
      <c r="A27" s="14">
        <v>30400</v>
      </c>
      <c r="B27" s="15" t="s">
        <v>33</v>
      </c>
      <c r="C27" s="9">
        <v>0</v>
      </c>
      <c r="D27" s="16"/>
      <c r="E27" s="9">
        <v>0</v>
      </c>
      <c r="F27" s="16"/>
    </row>
    <row r="28" spans="1:6" ht="15" customHeight="1">
      <c r="A28" s="14">
        <v>30500</v>
      </c>
      <c r="B28" s="15" t="s">
        <v>34</v>
      </c>
      <c r="C28" s="9">
        <v>183250.06</v>
      </c>
      <c r="D28" s="16"/>
      <c r="E28" s="9">
        <v>0</v>
      </c>
      <c r="F28" s="16"/>
    </row>
    <row r="29" spans="1:6" ht="15" customHeight="1">
      <c r="A29" s="17">
        <v>30000</v>
      </c>
      <c r="B29" s="18" t="s">
        <v>35</v>
      </c>
      <c r="C29" s="19">
        <f>C24+C25+C26+C27+C28</f>
        <v>847010.8999999999</v>
      </c>
      <c r="D29" s="20"/>
      <c r="E29" s="19">
        <f>E24+E25+E26+E27+E28</f>
        <v>0</v>
      </c>
      <c r="F29" s="20"/>
    </row>
    <row r="30" spans="1:6" ht="15" customHeight="1">
      <c r="A30" s="21" t="s">
        <v>36</v>
      </c>
      <c r="B30" s="22" t="s">
        <v>37</v>
      </c>
      <c r="C30" s="16"/>
      <c r="D30" s="16"/>
      <c r="E30" s="16"/>
      <c r="F30" s="16"/>
    </row>
    <row r="31" spans="1:6" ht="15" customHeight="1">
      <c r="A31" s="14">
        <v>40100</v>
      </c>
      <c r="B31" s="15" t="s">
        <v>38</v>
      </c>
      <c r="C31" s="9">
        <v>0</v>
      </c>
      <c r="D31" s="16"/>
      <c r="E31" s="9">
        <v>0</v>
      </c>
      <c r="F31" s="16"/>
    </row>
    <row r="32" spans="1:6" ht="15" customHeight="1">
      <c r="A32" s="14">
        <v>40200</v>
      </c>
      <c r="B32" s="15" t="s">
        <v>39</v>
      </c>
      <c r="C32" s="9">
        <v>11159548.94</v>
      </c>
      <c r="D32" s="16"/>
      <c r="E32" s="9">
        <v>0</v>
      </c>
      <c r="F32" s="16"/>
    </row>
    <row r="33" spans="1:6" ht="15" customHeight="1">
      <c r="A33" s="14">
        <v>40300</v>
      </c>
      <c r="B33" s="15" t="s">
        <v>40</v>
      </c>
      <c r="C33" s="9">
        <v>0</v>
      </c>
      <c r="D33" s="16"/>
      <c r="E33" s="9">
        <v>0</v>
      </c>
      <c r="F33" s="16"/>
    </row>
    <row r="34" spans="1:6" ht="15" customHeight="1">
      <c r="A34" s="14">
        <v>40400</v>
      </c>
      <c r="B34" s="15" t="s">
        <v>41</v>
      </c>
      <c r="C34" s="9">
        <v>33100</v>
      </c>
      <c r="D34" s="16"/>
      <c r="E34" s="9">
        <v>0</v>
      </c>
      <c r="F34" s="16"/>
    </row>
    <row r="35" spans="1:6" ht="15" customHeight="1">
      <c r="A35" s="14">
        <v>40500</v>
      </c>
      <c r="B35" s="15" t="s">
        <v>42</v>
      </c>
      <c r="C35" s="9">
        <v>150000</v>
      </c>
      <c r="D35" s="16"/>
      <c r="E35" s="9">
        <v>0</v>
      </c>
      <c r="F35" s="16"/>
    </row>
    <row r="36" spans="1:6" ht="15" customHeight="1">
      <c r="A36" s="17">
        <v>40000</v>
      </c>
      <c r="B36" s="18" t="s">
        <v>43</v>
      </c>
      <c r="C36" s="19">
        <f>C31+C32+C33+C34+C35</f>
        <v>11342648.94</v>
      </c>
      <c r="D36" s="20"/>
      <c r="E36" s="19">
        <f>E31+E32+E33+E34+E35</f>
        <v>0</v>
      </c>
      <c r="F36" s="20"/>
    </row>
    <row r="37" spans="1:6" ht="15" customHeight="1">
      <c r="A37" s="21" t="s">
        <v>44</v>
      </c>
      <c r="B37" s="22" t="s">
        <v>45</v>
      </c>
      <c r="C37" s="16"/>
      <c r="D37" s="16"/>
      <c r="E37" s="16"/>
      <c r="F37" s="16"/>
    </row>
    <row r="38" spans="1:6" ht="15" customHeight="1">
      <c r="A38" s="14">
        <v>50100</v>
      </c>
      <c r="B38" s="15" t="s">
        <v>46</v>
      </c>
      <c r="C38" s="9">
        <v>0</v>
      </c>
      <c r="D38" s="16"/>
      <c r="E38" s="9">
        <v>0</v>
      </c>
      <c r="F38" s="16"/>
    </row>
    <row r="39" spans="1:6" ht="15" customHeight="1">
      <c r="A39" s="14">
        <v>50200</v>
      </c>
      <c r="B39" s="15" t="s">
        <v>47</v>
      </c>
      <c r="C39" s="9">
        <v>0</v>
      </c>
      <c r="D39" s="16"/>
      <c r="E39" s="9">
        <v>0</v>
      </c>
      <c r="F39" s="16"/>
    </row>
    <row r="40" spans="1:6" ht="15" customHeight="1">
      <c r="A40" s="14">
        <v>50300</v>
      </c>
      <c r="B40" s="15" t="s">
        <v>48</v>
      </c>
      <c r="C40" s="9">
        <v>0</v>
      </c>
      <c r="D40" s="16"/>
      <c r="E40" s="9">
        <v>0</v>
      </c>
      <c r="F40" s="16"/>
    </row>
    <row r="41" spans="1:6" ht="15" customHeight="1">
      <c r="A41" s="14">
        <v>50400</v>
      </c>
      <c r="B41" s="15" t="s">
        <v>49</v>
      </c>
      <c r="C41" s="9">
        <v>0</v>
      </c>
      <c r="D41" s="16"/>
      <c r="E41" s="9">
        <v>0</v>
      </c>
      <c r="F41" s="16"/>
    </row>
    <row r="42" spans="1:6" ht="15" customHeight="1">
      <c r="A42" s="17">
        <v>50000</v>
      </c>
      <c r="B42" s="18" t="s">
        <v>50</v>
      </c>
      <c r="C42" s="19">
        <f>C38+C39+C40+C41</f>
        <v>0</v>
      </c>
      <c r="D42" s="20"/>
      <c r="E42" s="19">
        <f>E38+E39+E40+E41</f>
        <v>0</v>
      </c>
      <c r="F42" s="20"/>
    </row>
    <row r="43" spans="1:6" ht="15" customHeight="1">
      <c r="A43" s="21" t="s">
        <v>51</v>
      </c>
      <c r="B43" s="22" t="s">
        <v>52</v>
      </c>
      <c r="C43" s="16"/>
      <c r="D43" s="16"/>
      <c r="E43" s="16"/>
      <c r="F43" s="16"/>
    </row>
    <row r="44" spans="1:6" ht="15" customHeight="1">
      <c r="A44" s="14">
        <v>60100</v>
      </c>
      <c r="B44" s="15" t="s">
        <v>53</v>
      </c>
      <c r="C44" s="9">
        <v>0</v>
      </c>
      <c r="D44" s="16"/>
      <c r="E44" s="9">
        <v>0</v>
      </c>
      <c r="F44" s="16"/>
    </row>
    <row r="45" spans="1:6" ht="15" customHeight="1">
      <c r="A45" s="14">
        <v>60200</v>
      </c>
      <c r="B45" s="15" t="s">
        <v>54</v>
      </c>
      <c r="C45" s="9">
        <v>0</v>
      </c>
      <c r="D45" s="16"/>
      <c r="E45" s="9">
        <v>0</v>
      </c>
      <c r="F45" s="16"/>
    </row>
    <row r="46" spans="1:6" ht="15" customHeight="1">
      <c r="A46" s="14">
        <v>60300</v>
      </c>
      <c r="B46" s="15" t="s">
        <v>55</v>
      </c>
      <c r="C46" s="9">
        <v>0</v>
      </c>
      <c r="D46" s="16"/>
      <c r="E46" s="9">
        <v>0</v>
      </c>
      <c r="F46" s="16"/>
    </row>
    <row r="47" spans="1:6" ht="15" customHeight="1">
      <c r="A47" s="14">
        <v>60400</v>
      </c>
      <c r="B47" s="15" t="s">
        <v>56</v>
      </c>
      <c r="C47" s="9">
        <v>0</v>
      </c>
      <c r="D47" s="16"/>
      <c r="E47" s="9">
        <v>0</v>
      </c>
      <c r="F47" s="16"/>
    </row>
    <row r="48" spans="1:6" ht="15" customHeight="1">
      <c r="A48" s="17">
        <v>60000</v>
      </c>
      <c r="B48" s="18" t="s">
        <v>57</v>
      </c>
      <c r="C48" s="19">
        <f>C44+C45+C46+C47</f>
        <v>0</v>
      </c>
      <c r="D48" s="20"/>
      <c r="E48" s="19">
        <f>E44+E45+E46+E47</f>
        <v>0</v>
      </c>
      <c r="F48" s="20"/>
    </row>
    <row r="49" spans="1:6" ht="15" customHeight="1">
      <c r="A49" s="21" t="s">
        <v>58</v>
      </c>
      <c r="B49" s="22" t="s">
        <v>59</v>
      </c>
      <c r="C49" s="16"/>
      <c r="D49" s="16"/>
      <c r="E49" s="16"/>
      <c r="F49" s="16"/>
    </row>
    <row r="50" spans="1:6" ht="15" customHeight="1">
      <c r="A50" s="14">
        <v>70100</v>
      </c>
      <c r="B50" s="15" t="s">
        <v>60</v>
      </c>
      <c r="C50" s="9">
        <v>1363000</v>
      </c>
      <c r="D50" s="16"/>
      <c r="E50" s="9">
        <v>0</v>
      </c>
      <c r="F50" s="16"/>
    </row>
    <row r="51" spans="1:6" ht="15" customHeight="1">
      <c r="A51" s="17">
        <v>70000</v>
      </c>
      <c r="B51" s="18" t="s">
        <v>61</v>
      </c>
      <c r="C51" s="19">
        <f>C50</f>
        <v>1363000</v>
      </c>
      <c r="D51" s="20"/>
      <c r="E51" s="19">
        <f>E50</f>
        <v>0</v>
      </c>
      <c r="F51" s="20"/>
    </row>
    <row r="52" spans="1:6" ht="15" customHeight="1">
      <c r="A52" s="21" t="s">
        <v>62</v>
      </c>
      <c r="B52" s="22" t="s">
        <v>63</v>
      </c>
      <c r="C52" s="16"/>
      <c r="D52" s="16"/>
      <c r="E52" s="16"/>
      <c r="F52" s="16"/>
    </row>
    <row r="53" spans="1:6" ht="15" customHeight="1">
      <c r="A53" s="14">
        <v>90100</v>
      </c>
      <c r="B53" s="15" t="s">
        <v>64</v>
      </c>
      <c r="C53" s="9">
        <v>7050000</v>
      </c>
      <c r="D53" s="16"/>
      <c r="E53" s="9">
        <v>0</v>
      </c>
      <c r="F53" s="16"/>
    </row>
    <row r="54" spans="1:6" ht="15" customHeight="1">
      <c r="A54" s="14">
        <v>90200</v>
      </c>
      <c r="B54" s="15" t="s">
        <v>65</v>
      </c>
      <c r="C54" s="9">
        <v>2620000</v>
      </c>
      <c r="D54" s="16"/>
      <c r="E54" s="9">
        <v>0</v>
      </c>
      <c r="F54" s="16"/>
    </row>
    <row r="55" spans="1:6" ht="15" customHeight="1">
      <c r="A55" s="17">
        <v>90000</v>
      </c>
      <c r="B55" s="18" t="s">
        <v>66</v>
      </c>
      <c r="C55" s="19">
        <f>C53+C54</f>
        <v>9670000</v>
      </c>
      <c r="D55" s="20"/>
      <c r="E55" s="19">
        <f>E53+E54</f>
        <v>0</v>
      </c>
      <c r="F55" s="20"/>
    </row>
    <row r="56" spans="1:6" ht="19.5" customHeight="1">
      <c r="A56" s="23"/>
      <c r="B56" s="24" t="s">
        <v>67</v>
      </c>
      <c r="C56" s="25">
        <f>C15+C22+C29+C36+C42+C48+C51+C55</f>
        <v>27958620.56</v>
      </c>
      <c r="D56" s="26"/>
      <c r="E56" s="25">
        <f>E15+E22+E29+E36+E42+E48+E51+E55</f>
        <v>0</v>
      </c>
      <c r="F56" s="26"/>
    </row>
    <row r="57" spans="1:6" ht="24.75" customHeight="1">
      <c r="A57" s="23"/>
      <c r="B57" s="27" t="s">
        <v>68</v>
      </c>
      <c r="C57" s="28">
        <f>C56+C5+C6+C7</f>
        <v>27958620.56</v>
      </c>
      <c r="D57" s="29"/>
      <c r="E57" s="28">
        <f>E56+E8</f>
        <v>0</v>
      </c>
      <c r="F57" s="29"/>
    </row>
    <row r="58" spans="1:6" ht="0.75" customHeight="1">
      <c r="A58" s="30"/>
      <c r="B58" s="30"/>
      <c r="C58" s="31"/>
      <c r="D58" s="31"/>
      <c r="E58" s="31"/>
      <c r="F58" s="31"/>
    </row>
    <row r="59" spans="3:6" ht="30" customHeight="1">
      <c r="C59" s="32"/>
      <c r="D59" s="32"/>
      <c r="E59" s="32"/>
      <c r="F59" s="32"/>
    </row>
    <row r="60" spans="3:6" ht="34.5" customHeight="1">
      <c r="C60" s="32"/>
      <c r="D60" s="32"/>
      <c r="E60" s="32"/>
      <c r="F60" s="32"/>
    </row>
    <row r="61" spans="3:6" ht="15" customHeight="1">
      <c r="C61" s="32"/>
      <c r="D61" s="32"/>
      <c r="E61" s="32"/>
      <c r="F61" s="32"/>
    </row>
    <row r="62" spans="3:6" ht="24.75" customHeight="1">
      <c r="C62" s="32"/>
      <c r="D62" s="32"/>
      <c r="E62" s="32"/>
      <c r="F62" s="32"/>
    </row>
    <row r="63" spans="3:6" ht="15" customHeight="1">
      <c r="C63" s="32"/>
      <c r="D63" s="32"/>
      <c r="E63" s="32"/>
      <c r="F63" s="32"/>
    </row>
    <row r="64" spans="3:6" ht="15" customHeight="1">
      <c r="C64" s="32"/>
      <c r="D64" s="32"/>
      <c r="E64" s="32"/>
      <c r="F64" s="32"/>
    </row>
    <row r="65" spans="3:6" ht="15" customHeight="1">
      <c r="C65" s="32"/>
      <c r="D65" s="32"/>
      <c r="E65" s="32"/>
      <c r="F65" s="32"/>
    </row>
    <row r="66" spans="3:6" ht="15" customHeight="1">
      <c r="C66" s="32"/>
      <c r="D66" s="32"/>
      <c r="E66" s="32"/>
      <c r="F66" s="32"/>
    </row>
    <row r="67" spans="3:6" ht="0.75" customHeight="1">
      <c r="C67" s="32"/>
      <c r="D67" s="32"/>
      <c r="E67" s="32"/>
      <c r="F67" s="32"/>
    </row>
    <row r="68" spans="3:6" ht="15" customHeight="1">
      <c r="C68" s="32"/>
      <c r="D68" s="32"/>
      <c r="E68" s="32"/>
      <c r="F68" s="32"/>
    </row>
    <row r="69" spans="3:6" ht="15" customHeight="1">
      <c r="C69" s="32"/>
      <c r="D69" s="32"/>
      <c r="E69" s="32"/>
      <c r="F69" s="32"/>
    </row>
    <row r="70" spans="3:6" ht="15" customHeight="1">
      <c r="C70" s="32"/>
      <c r="D70" s="32"/>
      <c r="E70" s="32"/>
      <c r="F70" s="32"/>
    </row>
    <row r="71" spans="3:6" ht="15" customHeight="1">
      <c r="C71" s="32"/>
      <c r="D71" s="32"/>
      <c r="E71" s="32"/>
      <c r="F71" s="32"/>
    </row>
    <row r="72" spans="3:6" ht="15" customHeight="1">
      <c r="C72" s="32"/>
      <c r="D72" s="32"/>
      <c r="E72" s="32"/>
      <c r="F72" s="32"/>
    </row>
    <row r="73" spans="3:6" ht="15" customHeight="1">
      <c r="C73" s="32"/>
      <c r="D73" s="32"/>
      <c r="E73" s="32"/>
      <c r="F73" s="32"/>
    </row>
    <row r="74" spans="3:6" ht="15" customHeight="1">
      <c r="C74" s="32"/>
      <c r="D74" s="32"/>
      <c r="E74" s="32"/>
      <c r="F74" s="32"/>
    </row>
    <row r="75" spans="3:6" ht="15" customHeight="1">
      <c r="C75" s="32"/>
      <c r="D75" s="32"/>
      <c r="E75" s="32"/>
      <c r="F75" s="32"/>
    </row>
    <row r="76" spans="3:6" ht="15" customHeight="1">
      <c r="C76" s="32"/>
      <c r="D76" s="32"/>
      <c r="E76" s="32"/>
      <c r="F76" s="32"/>
    </row>
    <row r="77" spans="3:6" ht="15" customHeight="1">
      <c r="C77" s="32"/>
      <c r="D77" s="32"/>
      <c r="E77" s="32"/>
      <c r="F77" s="32"/>
    </row>
    <row r="78" spans="3:6" ht="15" customHeight="1">
      <c r="C78" s="32"/>
      <c r="D78" s="32"/>
      <c r="E78" s="32"/>
      <c r="F78" s="32"/>
    </row>
    <row r="79" spans="3:6" ht="15" customHeight="1">
      <c r="C79" s="32"/>
      <c r="D79" s="32"/>
      <c r="E79" s="32"/>
      <c r="F79" s="32"/>
    </row>
    <row r="80" spans="3:6" ht="15" customHeight="1">
      <c r="C80" s="32"/>
      <c r="D80" s="32"/>
      <c r="E80" s="32"/>
      <c r="F80" s="32"/>
    </row>
    <row r="81" spans="3:6" ht="15" customHeight="1">
      <c r="C81" s="32"/>
      <c r="D81" s="32"/>
      <c r="E81" s="32"/>
      <c r="F81" s="32"/>
    </row>
    <row r="82" spans="3:6" ht="15" customHeight="1">
      <c r="C82" s="32"/>
      <c r="D82" s="32"/>
      <c r="E82" s="32"/>
      <c r="F82" s="32"/>
    </row>
    <row r="83" spans="3:6" ht="15" customHeight="1">
      <c r="C83" s="32"/>
      <c r="D83" s="32"/>
      <c r="E83" s="32"/>
      <c r="F83" s="32"/>
    </row>
    <row r="84" spans="3:6" ht="15" customHeight="1">
      <c r="C84" s="32"/>
      <c r="D84" s="32"/>
      <c r="E84" s="32"/>
      <c r="F84" s="32"/>
    </row>
    <row r="85" spans="3:6" ht="15" customHeight="1">
      <c r="C85" s="32"/>
      <c r="D85" s="32"/>
      <c r="E85" s="32"/>
      <c r="F85" s="32"/>
    </row>
    <row r="86" spans="3:6" ht="15" customHeight="1">
      <c r="C86" s="32"/>
      <c r="D86" s="32"/>
      <c r="E86" s="32"/>
      <c r="F86" s="32"/>
    </row>
    <row r="87" spans="3:6" ht="15" customHeight="1">
      <c r="C87" s="32"/>
      <c r="D87" s="32"/>
      <c r="E87" s="32"/>
      <c r="F87" s="32"/>
    </row>
    <row r="88" spans="3:6" ht="15" customHeight="1">
      <c r="C88" s="32"/>
      <c r="D88" s="32"/>
      <c r="E88" s="32"/>
      <c r="F88" s="32"/>
    </row>
    <row r="89" spans="3:6" ht="15" customHeight="1">
      <c r="C89" s="32"/>
      <c r="D89" s="32"/>
      <c r="E89" s="32"/>
      <c r="F89" s="32"/>
    </row>
    <row r="90" spans="3:6" ht="15" customHeight="1">
      <c r="C90" s="32"/>
      <c r="D90" s="32"/>
      <c r="E90" s="32"/>
      <c r="F90" s="32"/>
    </row>
    <row r="91" spans="3:6" ht="15" customHeight="1">
      <c r="C91" s="32"/>
      <c r="D91" s="32"/>
      <c r="E91" s="32"/>
      <c r="F91" s="32"/>
    </row>
    <row r="92" spans="3:6" ht="15" customHeight="1">
      <c r="C92" s="32"/>
      <c r="D92" s="32"/>
      <c r="E92" s="32"/>
      <c r="F92" s="32"/>
    </row>
    <row r="93" spans="3:6" ht="15" customHeight="1">
      <c r="C93" s="32"/>
      <c r="D93" s="32"/>
      <c r="E93" s="32"/>
      <c r="F93" s="32"/>
    </row>
    <row r="94" spans="3:6" ht="15" customHeight="1">
      <c r="C94" s="32"/>
      <c r="D94" s="32"/>
      <c r="E94" s="32"/>
      <c r="F94" s="32"/>
    </row>
    <row r="95" spans="3:6" ht="15" customHeight="1">
      <c r="C95" s="32"/>
      <c r="D95" s="32"/>
      <c r="E95" s="32"/>
      <c r="F95" s="32"/>
    </row>
    <row r="96" spans="3:6" ht="15" customHeight="1">
      <c r="C96" s="32"/>
      <c r="D96" s="32"/>
      <c r="E96" s="32"/>
      <c r="F96" s="32"/>
    </row>
    <row r="97" spans="3:6" ht="15" customHeight="1">
      <c r="C97" s="32"/>
      <c r="D97" s="32"/>
      <c r="E97" s="32"/>
      <c r="F97" s="32"/>
    </row>
    <row r="98" spans="3:6" ht="15" customHeight="1">
      <c r="C98" s="32"/>
      <c r="D98" s="32"/>
      <c r="E98" s="32"/>
      <c r="F98" s="32"/>
    </row>
    <row r="99" spans="3:6" ht="15" customHeight="1">
      <c r="C99" s="32"/>
      <c r="D99" s="32"/>
      <c r="E99" s="32"/>
      <c r="F99" s="32"/>
    </row>
    <row r="100" spans="3:6" ht="15" customHeight="1">
      <c r="C100" s="32"/>
      <c r="D100" s="32"/>
      <c r="E100" s="32"/>
      <c r="F100" s="32"/>
    </row>
    <row r="101" spans="3:6" ht="15" customHeight="1">
      <c r="C101" s="32"/>
      <c r="D101" s="32"/>
      <c r="E101" s="32"/>
      <c r="F101" s="32"/>
    </row>
    <row r="102" spans="3:6" ht="15" customHeight="1">
      <c r="C102" s="32"/>
      <c r="D102" s="32"/>
      <c r="E102" s="32"/>
      <c r="F102" s="32"/>
    </row>
    <row r="103" spans="3:6" ht="15" customHeight="1">
      <c r="C103" s="32"/>
      <c r="D103" s="32"/>
      <c r="E103" s="32"/>
      <c r="F103" s="32"/>
    </row>
    <row r="104" spans="3:6" ht="15" customHeight="1">
      <c r="C104" s="32"/>
      <c r="D104" s="32"/>
      <c r="E104" s="32"/>
      <c r="F104" s="32"/>
    </row>
    <row r="105" spans="3:6" ht="15" customHeight="1">
      <c r="C105" s="32"/>
      <c r="D105" s="32"/>
      <c r="E105" s="32"/>
      <c r="F105" s="32"/>
    </row>
    <row r="106" spans="3:6" ht="15" customHeight="1">
      <c r="C106" s="32"/>
      <c r="D106" s="32"/>
      <c r="E106" s="32"/>
      <c r="F106" s="32"/>
    </row>
    <row r="107" spans="3:6" ht="15" customHeight="1">
      <c r="C107" s="32"/>
      <c r="D107" s="32"/>
      <c r="E107" s="32"/>
      <c r="F107" s="32"/>
    </row>
    <row r="108" spans="3:6" ht="15" customHeight="1">
      <c r="C108" s="32"/>
      <c r="D108" s="32"/>
      <c r="E108" s="32"/>
      <c r="F108" s="32"/>
    </row>
    <row r="109" spans="3:6" ht="15" customHeight="1">
      <c r="C109" s="32"/>
      <c r="D109" s="32"/>
      <c r="E109" s="32"/>
      <c r="F109" s="32"/>
    </row>
    <row r="110" spans="3:6" ht="15" customHeight="1">
      <c r="C110" s="32"/>
      <c r="D110" s="32"/>
      <c r="E110" s="32"/>
      <c r="F110" s="32"/>
    </row>
    <row r="111" spans="3:6" ht="15" customHeight="1">
      <c r="C111" s="32"/>
      <c r="D111" s="32"/>
      <c r="E111" s="32"/>
      <c r="F111" s="32"/>
    </row>
    <row r="112" spans="3:6" ht="15" customHeight="1">
      <c r="C112" s="32"/>
      <c r="D112" s="32"/>
      <c r="E112" s="32"/>
      <c r="F112" s="32"/>
    </row>
    <row r="113" spans="3:6" ht="15" customHeight="1">
      <c r="C113" s="32"/>
      <c r="D113" s="32"/>
      <c r="E113" s="32"/>
      <c r="F113" s="32"/>
    </row>
    <row r="114" spans="3:6" ht="19.5" customHeight="1">
      <c r="C114" s="32"/>
      <c r="D114" s="32"/>
      <c r="E114" s="32"/>
      <c r="F114" s="32"/>
    </row>
    <row r="115" spans="3:6" ht="24.75" customHeight="1">
      <c r="C115" s="32"/>
      <c r="D115" s="32"/>
      <c r="E115" s="32"/>
      <c r="F115" s="32"/>
    </row>
    <row r="116" spans="1:6" ht="0.75" customHeight="1">
      <c r="A116" s="30"/>
      <c r="B116" s="30"/>
      <c r="C116" s="31"/>
      <c r="D116" s="31"/>
      <c r="E116" s="31"/>
      <c r="F116" s="31"/>
    </row>
    <row r="117" spans="3:6" ht="30" customHeight="1">
      <c r="C117" s="32"/>
      <c r="D117" s="32"/>
      <c r="E117" s="32"/>
      <c r="F117" s="32"/>
    </row>
    <row r="118" spans="3:6" ht="34.5" customHeight="1">
      <c r="C118" s="32"/>
      <c r="D118" s="32"/>
      <c r="E118" s="32"/>
      <c r="F118" s="32"/>
    </row>
    <row r="119" spans="3:6" ht="15" customHeight="1">
      <c r="C119" s="32"/>
      <c r="D119" s="32"/>
      <c r="E119" s="32"/>
      <c r="F119" s="32"/>
    </row>
    <row r="120" spans="3:6" ht="24.75" customHeight="1">
      <c r="C120" s="32"/>
      <c r="D120" s="32"/>
      <c r="E120" s="32"/>
      <c r="F120" s="32"/>
    </row>
    <row r="121" spans="3:6" ht="15" customHeight="1">
      <c r="C121" s="32"/>
      <c r="D121" s="32"/>
      <c r="E121" s="32"/>
      <c r="F121" s="32"/>
    </row>
    <row r="122" spans="3:6" ht="15" customHeight="1">
      <c r="C122" s="32"/>
      <c r="D122" s="32"/>
      <c r="E122" s="32"/>
      <c r="F122" s="32"/>
    </row>
    <row r="123" spans="3:6" ht="15" customHeight="1">
      <c r="C123" s="32"/>
      <c r="D123" s="32"/>
      <c r="E123" s="32"/>
      <c r="F123" s="32"/>
    </row>
    <row r="124" spans="3:6" ht="15" customHeight="1">
      <c r="C124" s="32"/>
      <c r="D124" s="32"/>
      <c r="E124" s="32"/>
      <c r="F124" s="32"/>
    </row>
    <row r="125" spans="3:6" ht="0.75" customHeight="1">
      <c r="C125" s="32"/>
      <c r="D125" s="32"/>
      <c r="E125" s="32"/>
      <c r="F125" s="32"/>
    </row>
    <row r="126" spans="3:6" ht="15" customHeight="1">
      <c r="C126" s="32"/>
      <c r="D126" s="32"/>
      <c r="E126" s="32"/>
      <c r="F126" s="32"/>
    </row>
    <row r="127" spans="3:6" ht="15" customHeight="1">
      <c r="C127" s="32"/>
      <c r="D127" s="32"/>
      <c r="E127" s="32"/>
      <c r="F127" s="32"/>
    </row>
    <row r="128" spans="3:6" ht="15" customHeight="1">
      <c r="C128" s="32"/>
      <c r="D128" s="32"/>
      <c r="E128" s="32"/>
      <c r="F128" s="32"/>
    </row>
    <row r="129" spans="3:6" ht="15" customHeight="1">
      <c r="C129" s="32"/>
      <c r="D129" s="32"/>
      <c r="E129" s="32"/>
      <c r="F129" s="32"/>
    </row>
    <row r="130" spans="3:6" ht="15" customHeight="1">
      <c r="C130" s="32"/>
      <c r="D130" s="32"/>
      <c r="E130" s="32"/>
      <c r="F130" s="32"/>
    </row>
    <row r="131" spans="3:6" ht="15" customHeight="1">
      <c r="C131" s="32"/>
      <c r="D131" s="32"/>
      <c r="E131" s="32"/>
      <c r="F131" s="32"/>
    </row>
    <row r="132" spans="3:6" ht="15" customHeight="1">
      <c r="C132" s="32"/>
      <c r="D132" s="32"/>
      <c r="E132" s="32"/>
      <c r="F132" s="32"/>
    </row>
    <row r="133" spans="3:6" ht="15" customHeight="1">
      <c r="C133" s="32"/>
      <c r="D133" s="32"/>
      <c r="E133" s="32"/>
      <c r="F133" s="32"/>
    </row>
    <row r="134" spans="3:6" ht="15" customHeight="1">
      <c r="C134" s="32"/>
      <c r="D134" s="32"/>
      <c r="E134" s="32"/>
      <c r="F134" s="32"/>
    </row>
    <row r="135" spans="3:6" ht="15" customHeight="1">
      <c r="C135" s="32"/>
      <c r="D135" s="32"/>
      <c r="E135" s="32"/>
      <c r="F135" s="32"/>
    </row>
    <row r="136" spans="3:6" ht="15" customHeight="1">
      <c r="C136" s="32"/>
      <c r="D136" s="32"/>
      <c r="E136" s="32"/>
      <c r="F136" s="32"/>
    </row>
    <row r="137" spans="3:6" ht="15" customHeight="1">
      <c r="C137" s="32"/>
      <c r="D137" s="32"/>
      <c r="E137" s="32"/>
      <c r="F137" s="32"/>
    </row>
    <row r="138" spans="3:6" ht="15" customHeight="1">
      <c r="C138" s="32"/>
      <c r="D138" s="32"/>
      <c r="E138" s="32"/>
      <c r="F138" s="32"/>
    </row>
    <row r="139" spans="3:6" ht="15" customHeight="1">
      <c r="C139" s="32"/>
      <c r="D139" s="32"/>
      <c r="E139" s="32"/>
      <c r="F139" s="32"/>
    </row>
    <row r="140" spans="3:6" ht="15" customHeight="1">
      <c r="C140" s="32"/>
      <c r="D140" s="32"/>
      <c r="E140" s="32"/>
      <c r="F140" s="32"/>
    </row>
    <row r="141" spans="3:6" ht="15" customHeight="1">
      <c r="C141" s="32"/>
      <c r="D141" s="32"/>
      <c r="E141" s="32"/>
      <c r="F141" s="32"/>
    </row>
    <row r="142" spans="3:6" ht="15" customHeight="1">
      <c r="C142" s="32"/>
      <c r="D142" s="32"/>
      <c r="E142" s="32"/>
      <c r="F142" s="32"/>
    </row>
    <row r="143" spans="3:6" ht="15" customHeight="1">
      <c r="C143" s="32"/>
      <c r="D143" s="32"/>
      <c r="E143" s="32"/>
      <c r="F143" s="32"/>
    </row>
    <row r="144" spans="3:6" ht="15" customHeight="1">
      <c r="C144" s="32"/>
      <c r="D144" s="32"/>
      <c r="E144" s="32"/>
      <c r="F144" s="32"/>
    </row>
    <row r="145" spans="3:6" ht="15" customHeight="1">
      <c r="C145" s="32"/>
      <c r="D145" s="32"/>
      <c r="E145" s="32"/>
      <c r="F145" s="32"/>
    </row>
    <row r="146" spans="3:6" ht="15" customHeight="1">
      <c r="C146" s="32"/>
      <c r="D146" s="32"/>
      <c r="E146" s="32"/>
      <c r="F146" s="32"/>
    </row>
    <row r="147" spans="3:6" ht="15" customHeight="1">
      <c r="C147" s="32"/>
      <c r="D147" s="32"/>
      <c r="E147" s="32"/>
      <c r="F147" s="32"/>
    </row>
    <row r="148" spans="3:6" ht="15" customHeight="1">
      <c r="C148" s="32"/>
      <c r="D148" s="32"/>
      <c r="E148" s="32"/>
      <c r="F148" s="32"/>
    </row>
    <row r="149" spans="3:6" ht="15" customHeight="1">
      <c r="C149" s="32"/>
      <c r="D149" s="32"/>
      <c r="E149" s="32"/>
      <c r="F149" s="32"/>
    </row>
    <row r="150" spans="3:6" ht="15" customHeight="1">
      <c r="C150" s="32"/>
      <c r="D150" s="32"/>
      <c r="E150" s="32"/>
      <c r="F150" s="32"/>
    </row>
    <row r="151" spans="3:6" ht="15" customHeight="1">
      <c r="C151" s="32"/>
      <c r="D151" s="32"/>
      <c r="E151" s="32"/>
      <c r="F151" s="32"/>
    </row>
    <row r="152" spans="3:6" ht="15" customHeight="1">
      <c r="C152" s="32"/>
      <c r="D152" s="32"/>
      <c r="E152" s="32"/>
      <c r="F152" s="32"/>
    </row>
    <row r="153" spans="3:6" ht="15" customHeight="1">
      <c r="C153" s="32"/>
      <c r="D153" s="32"/>
      <c r="E153" s="32"/>
      <c r="F153" s="32"/>
    </row>
    <row r="154" spans="3:6" ht="15" customHeight="1">
      <c r="C154" s="32"/>
      <c r="D154" s="32"/>
      <c r="E154" s="32"/>
      <c r="F154" s="32"/>
    </row>
    <row r="155" spans="3:6" ht="15" customHeight="1">
      <c r="C155" s="32"/>
      <c r="D155" s="32"/>
      <c r="E155" s="32"/>
      <c r="F155" s="32"/>
    </row>
    <row r="156" spans="3:6" ht="15" customHeight="1">
      <c r="C156" s="32"/>
      <c r="D156" s="32"/>
      <c r="E156" s="32"/>
      <c r="F156" s="32"/>
    </row>
    <row r="157" spans="3:6" ht="15" customHeight="1">
      <c r="C157" s="32"/>
      <c r="D157" s="32"/>
      <c r="E157" s="32"/>
      <c r="F157" s="32"/>
    </row>
    <row r="158" spans="3:6" ht="15" customHeight="1">
      <c r="C158" s="32"/>
      <c r="D158" s="32"/>
      <c r="E158" s="32"/>
      <c r="F158" s="32"/>
    </row>
    <row r="159" spans="3:6" ht="15" customHeight="1">
      <c r="C159" s="32"/>
      <c r="D159" s="32"/>
      <c r="E159" s="32"/>
      <c r="F159" s="32"/>
    </row>
    <row r="160" spans="3:6" ht="15" customHeight="1">
      <c r="C160" s="32"/>
      <c r="D160" s="32"/>
      <c r="E160" s="32"/>
      <c r="F160" s="32"/>
    </row>
    <row r="161" spans="3:6" ht="15" customHeight="1">
      <c r="C161" s="32"/>
      <c r="D161" s="32"/>
      <c r="E161" s="32"/>
      <c r="F161" s="32"/>
    </row>
    <row r="162" spans="3:6" ht="15" customHeight="1">
      <c r="C162" s="32"/>
      <c r="D162" s="32"/>
      <c r="E162" s="32"/>
      <c r="F162" s="32"/>
    </row>
    <row r="163" spans="3:6" ht="15" customHeight="1">
      <c r="C163" s="32"/>
      <c r="D163" s="32"/>
      <c r="E163" s="32"/>
      <c r="F163" s="32"/>
    </row>
    <row r="164" spans="3:6" ht="15" customHeight="1">
      <c r="C164" s="32"/>
      <c r="D164" s="32"/>
      <c r="E164" s="32"/>
      <c r="F164" s="32"/>
    </row>
    <row r="165" spans="3:6" ht="15" customHeight="1">
      <c r="C165" s="32"/>
      <c r="D165" s="32"/>
      <c r="E165" s="32"/>
      <c r="F165" s="32"/>
    </row>
    <row r="166" spans="3:6" ht="15" customHeight="1">
      <c r="C166" s="32"/>
      <c r="D166" s="32"/>
      <c r="E166" s="32"/>
      <c r="F166" s="32"/>
    </row>
    <row r="167" spans="3:6" ht="15" customHeight="1">
      <c r="C167" s="32"/>
      <c r="D167" s="32"/>
      <c r="E167" s="32"/>
      <c r="F167" s="32"/>
    </row>
    <row r="168" spans="3:6" ht="15" customHeight="1">
      <c r="C168" s="32"/>
      <c r="D168" s="32"/>
      <c r="E168" s="32"/>
      <c r="F168" s="32"/>
    </row>
    <row r="169" spans="3:6" ht="15" customHeight="1">
      <c r="C169" s="32"/>
      <c r="D169" s="32"/>
      <c r="E169" s="32"/>
      <c r="F169" s="32"/>
    </row>
    <row r="170" spans="3:6" ht="15" customHeight="1">
      <c r="C170" s="32"/>
      <c r="D170" s="32"/>
      <c r="E170" s="32"/>
      <c r="F170" s="32"/>
    </row>
    <row r="171" spans="3:6" ht="15" customHeight="1">
      <c r="C171" s="32"/>
      <c r="D171" s="32"/>
      <c r="E171" s="32"/>
      <c r="F171" s="32"/>
    </row>
    <row r="172" spans="3:6" ht="19.5" customHeight="1">
      <c r="C172" s="32"/>
      <c r="D172" s="32"/>
      <c r="E172" s="32"/>
      <c r="F172" s="32"/>
    </row>
    <row r="173" spans="3:6" ht="24.75" customHeight="1">
      <c r="C173" s="32"/>
      <c r="D173" s="32"/>
      <c r="E173" s="32"/>
      <c r="F173" s="32"/>
    </row>
    <row r="174" spans="1:6" ht="0.75" customHeight="1">
      <c r="A174" s="30"/>
      <c r="B174" s="30"/>
      <c r="C174" s="31"/>
      <c r="D174" s="31"/>
      <c r="E174" s="31"/>
      <c r="F174" s="31"/>
    </row>
    <row r="175" ht="30" customHeight="1"/>
    <row r="176" ht="34.5" customHeight="1"/>
    <row r="177" ht="9.75" customHeight="1"/>
    <row r="178" ht="19.5" customHeight="1"/>
    <row r="179" ht="9.75" customHeight="1"/>
    <row r="180" ht="24.75" customHeight="1"/>
    <row r="181" ht="15" customHeight="1"/>
    <row r="182" ht="9.75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12" customHeight="1"/>
    <row r="194" ht="9.75" customHeight="1"/>
    <row r="195" ht="9" customHeight="1"/>
    <row r="196" ht="9" customHeight="1"/>
    <row r="197" ht="9" customHeight="1"/>
    <row r="198" ht="9" customHeight="1"/>
    <row r="199" ht="9" customHeight="1"/>
    <row r="200" ht="12" customHeight="1"/>
    <row r="201" ht="9.75" customHeight="1"/>
    <row r="202" ht="9" customHeight="1"/>
    <row r="203" ht="9" customHeight="1"/>
    <row r="204" ht="9" customHeight="1"/>
    <row r="205" ht="9" customHeight="1"/>
    <row r="206" ht="12" customHeight="1"/>
    <row r="207" ht="9.75" customHeight="1"/>
    <row r="208" ht="9" customHeight="1"/>
    <row r="209" ht="9" customHeight="1"/>
    <row r="210" ht="9" customHeight="1"/>
    <row r="211" ht="9" customHeight="1"/>
    <row r="212" ht="12" customHeight="1"/>
    <row r="213" ht="9.75" customHeight="1"/>
    <row r="214" ht="9" customHeight="1"/>
    <row r="215" ht="12" customHeight="1"/>
    <row r="216" ht="9.75" customHeight="1"/>
    <row r="217" ht="9" customHeight="1"/>
    <row r="218" ht="9" customHeight="1"/>
    <row r="219" ht="12" customHeight="1"/>
    <row r="220" ht="15.75" customHeight="1"/>
    <row r="221" ht="30" customHeight="1"/>
    <row r="222" ht="34.5" customHeight="1"/>
    <row r="223" ht="9.75" customHeight="1"/>
    <row r="224" ht="19.5" customHeight="1"/>
    <row r="225" ht="9.75" customHeight="1"/>
    <row r="226" ht="24.75" customHeight="1"/>
    <row r="227" ht="15" customHeight="1"/>
    <row r="228" ht="9.75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12" customHeight="1"/>
    <row r="240" ht="9.75" customHeight="1"/>
    <row r="241" ht="9" customHeight="1"/>
    <row r="242" ht="9" customHeight="1"/>
    <row r="243" ht="9" customHeight="1"/>
    <row r="244" ht="9" customHeight="1"/>
    <row r="245" ht="9" customHeight="1"/>
    <row r="246" ht="12" customHeight="1"/>
    <row r="247" ht="9.75" customHeight="1"/>
    <row r="248" ht="9" customHeight="1"/>
    <row r="249" ht="9" customHeight="1"/>
    <row r="250" ht="9" customHeight="1"/>
    <row r="251" ht="9" customHeight="1"/>
    <row r="252" ht="12" customHeight="1"/>
    <row r="253" ht="9.75" customHeight="1"/>
    <row r="254" ht="9" customHeight="1"/>
    <row r="255" ht="9" customHeight="1"/>
    <row r="256" ht="9" customHeight="1"/>
    <row r="257" ht="9" customHeight="1"/>
    <row r="258" ht="12" customHeight="1"/>
    <row r="259" ht="9.75" customHeight="1"/>
    <row r="260" ht="9" customHeight="1"/>
    <row r="261" ht="12" customHeight="1"/>
    <row r="262" ht="9.75" customHeight="1"/>
    <row r="263" ht="9" customHeight="1"/>
    <row r="264" ht="9" customHeight="1"/>
    <row r="265" ht="12" customHeight="1"/>
    <row r="266" ht="15.75" customHeight="1"/>
    <row r="267" ht="30" customHeight="1"/>
    <row r="268" ht="34.5" customHeight="1"/>
    <row r="269" ht="9.75" customHeight="1"/>
    <row r="270" ht="19.5" customHeight="1"/>
    <row r="271" ht="9.75" customHeight="1"/>
    <row r="272" ht="24.75" customHeight="1"/>
    <row r="273" ht="15" customHeight="1"/>
    <row r="274" ht="9.75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12" customHeight="1"/>
    <row r="286" ht="9.75" customHeight="1"/>
    <row r="287" ht="9" customHeight="1"/>
    <row r="288" ht="9" customHeight="1"/>
    <row r="289" ht="9" customHeight="1"/>
    <row r="290" ht="9" customHeight="1"/>
    <row r="291" ht="9" customHeight="1"/>
    <row r="292" ht="12" customHeight="1"/>
    <row r="293" ht="9.75" customHeight="1"/>
    <row r="294" ht="9" customHeight="1"/>
    <row r="295" ht="9" customHeight="1"/>
    <row r="296" ht="9" customHeight="1"/>
    <row r="297" ht="9" customHeight="1"/>
    <row r="298" ht="12" customHeight="1"/>
    <row r="299" ht="9.75" customHeight="1"/>
    <row r="300" ht="9" customHeight="1"/>
    <row r="301" ht="9" customHeight="1"/>
    <row r="302" ht="9" customHeight="1"/>
    <row r="303" ht="9" customHeight="1"/>
    <row r="304" ht="12" customHeight="1"/>
    <row r="305" ht="9.75" customHeight="1"/>
    <row r="306" ht="9" customHeight="1"/>
    <row r="307" ht="12" customHeight="1"/>
    <row r="308" ht="9.75" customHeight="1"/>
    <row r="309" ht="9" customHeight="1"/>
    <row r="310" ht="9" customHeight="1"/>
    <row r="311" ht="12" customHeight="1"/>
    <row r="312" ht="15.75" customHeight="1"/>
    <row r="313" ht="30" customHeight="1"/>
    <row r="314" ht="34.5" customHeight="1"/>
    <row r="315" ht="9.75" customHeight="1"/>
    <row r="316" ht="19.5" customHeight="1"/>
    <row r="317" ht="9.75" customHeight="1"/>
    <row r="318" ht="24.75" customHeight="1"/>
    <row r="319" ht="15" customHeight="1"/>
    <row r="320" ht="9.75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12" customHeight="1"/>
    <row r="332" ht="9.75" customHeight="1"/>
    <row r="333" ht="9" customHeight="1"/>
    <row r="334" ht="9" customHeight="1"/>
    <row r="335" ht="9" customHeight="1"/>
    <row r="336" ht="9" customHeight="1"/>
    <row r="337" ht="9" customHeight="1"/>
    <row r="338" ht="12" customHeight="1"/>
    <row r="339" ht="9.75" customHeight="1"/>
    <row r="340" ht="9" customHeight="1"/>
    <row r="341" ht="9" customHeight="1"/>
    <row r="342" ht="9" customHeight="1"/>
    <row r="343" ht="9" customHeight="1"/>
    <row r="344" ht="12" customHeight="1"/>
    <row r="345" ht="9.75" customHeight="1"/>
    <row r="346" ht="9" customHeight="1"/>
    <row r="347" ht="9" customHeight="1"/>
    <row r="348" ht="9" customHeight="1"/>
    <row r="349" ht="9" customHeight="1"/>
    <row r="350" ht="12" customHeight="1"/>
    <row r="351" ht="9.75" customHeight="1"/>
    <row r="352" ht="9" customHeight="1"/>
    <row r="353" ht="12" customHeight="1"/>
    <row r="354" ht="9.75" customHeight="1"/>
    <row r="355" ht="9" customHeight="1"/>
    <row r="356" ht="9" customHeight="1"/>
    <row r="357" ht="12" customHeight="1"/>
    <row r="358" ht="15.75" customHeight="1"/>
    <row r="359" ht="30" customHeight="1"/>
    <row r="360" ht="34.5" customHeight="1"/>
    <row r="361" ht="9.75" customHeight="1"/>
    <row r="362" ht="19.5" customHeight="1"/>
    <row r="363" ht="9.75" customHeight="1"/>
    <row r="364" ht="24.75" customHeight="1"/>
    <row r="365" ht="15" customHeight="1"/>
    <row r="366" ht="9.75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12" customHeight="1"/>
    <row r="378" ht="9.75" customHeight="1"/>
    <row r="379" ht="9" customHeight="1"/>
    <row r="380" ht="9" customHeight="1"/>
    <row r="381" ht="9" customHeight="1"/>
    <row r="382" ht="9" customHeight="1"/>
    <row r="383" ht="9" customHeight="1"/>
    <row r="384" ht="12" customHeight="1"/>
    <row r="385" ht="9.75" customHeight="1"/>
    <row r="386" ht="9" customHeight="1"/>
    <row r="387" ht="9" customHeight="1"/>
    <row r="388" ht="9" customHeight="1"/>
    <row r="389" ht="9" customHeight="1"/>
    <row r="390" ht="12" customHeight="1"/>
    <row r="391" ht="9.75" customHeight="1"/>
    <row r="392" ht="9" customHeight="1"/>
    <row r="393" ht="9" customHeight="1"/>
    <row r="394" ht="9" customHeight="1"/>
    <row r="395" ht="9" customHeight="1"/>
    <row r="396" ht="12" customHeight="1"/>
    <row r="397" ht="9.75" customHeight="1"/>
    <row r="398" ht="9" customHeight="1"/>
    <row r="399" ht="12" customHeight="1"/>
    <row r="400" ht="9.75" customHeight="1"/>
    <row r="401" ht="9" customHeight="1"/>
    <row r="402" ht="9" customHeight="1"/>
    <row r="403" ht="12" customHeight="1"/>
    <row r="404" ht="15.75" customHeight="1"/>
    <row r="405" ht="30" customHeight="1"/>
    <row r="406" ht="34.5" customHeight="1"/>
    <row r="407" ht="9.75" customHeight="1"/>
    <row r="408" ht="19.5" customHeight="1"/>
    <row r="409" ht="9.75" customHeight="1"/>
    <row r="410" ht="24.75" customHeight="1"/>
    <row r="411" ht="15" customHeight="1"/>
    <row r="412" ht="9.75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12" customHeight="1"/>
    <row r="424" ht="9.75" customHeight="1"/>
    <row r="425" ht="9" customHeight="1"/>
    <row r="426" ht="9" customHeight="1"/>
    <row r="427" ht="9" customHeight="1"/>
    <row r="428" ht="9" customHeight="1"/>
    <row r="429" ht="9" customHeight="1"/>
    <row r="430" ht="12" customHeight="1"/>
    <row r="431" ht="9.75" customHeight="1"/>
    <row r="432" ht="9" customHeight="1"/>
    <row r="433" ht="9" customHeight="1"/>
    <row r="434" ht="9" customHeight="1"/>
    <row r="435" ht="9" customHeight="1"/>
    <row r="436" ht="12" customHeight="1"/>
    <row r="437" ht="9.75" customHeight="1"/>
    <row r="438" ht="9" customHeight="1"/>
    <row r="439" ht="9" customHeight="1"/>
    <row r="440" ht="9" customHeight="1"/>
    <row r="441" ht="9" customHeight="1"/>
    <row r="442" ht="12" customHeight="1"/>
    <row r="443" ht="9.75" customHeight="1"/>
    <row r="444" ht="9" customHeight="1"/>
    <row r="445" ht="12" customHeight="1"/>
    <row r="446" ht="9.75" customHeight="1"/>
    <row r="447" ht="9" customHeight="1"/>
    <row r="448" ht="9" customHeight="1"/>
    <row r="449" ht="12" customHeight="1"/>
    <row r="450" ht="15.75" customHeight="1"/>
    <row r="451" ht="30" customHeight="1"/>
    <row r="452" ht="34.5" customHeight="1"/>
    <row r="453" ht="9.75" customHeight="1"/>
    <row r="454" ht="19.5" customHeight="1"/>
    <row r="455" ht="9.75" customHeight="1"/>
    <row r="456" ht="24.75" customHeight="1"/>
    <row r="457" ht="15" customHeight="1"/>
    <row r="458" ht="9.75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12" customHeight="1"/>
    <row r="470" ht="9.75" customHeight="1"/>
    <row r="471" ht="9" customHeight="1"/>
    <row r="472" ht="9" customHeight="1"/>
    <row r="473" ht="9" customHeight="1"/>
    <row r="474" ht="9" customHeight="1"/>
    <row r="475" ht="9" customHeight="1"/>
    <row r="476" ht="12" customHeight="1"/>
    <row r="477" ht="9.75" customHeight="1"/>
    <row r="478" ht="9" customHeight="1"/>
    <row r="479" ht="9" customHeight="1"/>
    <row r="480" ht="9" customHeight="1"/>
    <row r="481" ht="9" customHeight="1"/>
    <row r="482" ht="12" customHeight="1"/>
    <row r="483" ht="9.75" customHeight="1"/>
    <row r="484" ht="9" customHeight="1"/>
    <row r="485" ht="9" customHeight="1"/>
    <row r="486" ht="9" customHeight="1"/>
    <row r="487" ht="9" customHeight="1"/>
    <row r="488" ht="12" customHeight="1"/>
    <row r="489" ht="9.75" customHeight="1"/>
    <row r="490" ht="9" customHeight="1"/>
    <row r="491" ht="12" customHeight="1"/>
    <row r="492" ht="9.75" customHeight="1"/>
    <row r="493" ht="9" customHeight="1"/>
    <row r="494" ht="9" customHeight="1"/>
    <row r="495" ht="12" customHeight="1"/>
    <row r="496" ht="15.75" customHeight="1"/>
    <row r="497" ht="30" customHeight="1"/>
    <row r="498" ht="34.5" customHeight="1"/>
    <row r="499" ht="9.75" customHeight="1"/>
    <row r="500" ht="19.5" customHeight="1"/>
    <row r="501" ht="9.75" customHeight="1"/>
    <row r="502" ht="24.75" customHeight="1"/>
    <row r="503" ht="15" customHeight="1"/>
    <row r="504" ht="9.75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12" customHeight="1"/>
    <row r="516" ht="9.75" customHeight="1"/>
    <row r="517" ht="9" customHeight="1"/>
    <row r="518" ht="9" customHeight="1"/>
    <row r="519" ht="9" customHeight="1"/>
    <row r="520" ht="9" customHeight="1"/>
    <row r="521" ht="9" customHeight="1"/>
    <row r="522" ht="12" customHeight="1"/>
    <row r="523" ht="9.75" customHeight="1"/>
    <row r="524" ht="9" customHeight="1"/>
    <row r="525" ht="9" customHeight="1"/>
    <row r="526" ht="9" customHeight="1"/>
    <row r="527" ht="9" customHeight="1"/>
    <row r="528" ht="12" customHeight="1"/>
    <row r="529" ht="9.75" customHeight="1"/>
    <row r="530" ht="9" customHeight="1"/>
    <row r="531" ht="9" customHeight="1"/>
    <row r="532" ht="9" customHeight="1"/>
    <row r="533" ht="9" customHeight="1"/>
    <row r="534" ht="12" customHeight="1"/>
    <row r="535" ht="9.75" customHeight="1"/>
    <row r="536" ht="9" customHeight="1"/>
    <row r="537" ht="12" customHeight="1"/>
    <row r="538" ht="9.75" customHeight="1"/>
    <row r="539" ht="9" customHeight="1"/>
    <row r="540" ht="9" customHeight="1"/>
    <row r="541" ht="12" customHeight="1"/>
    <row r="542" ht="15.75" customHeight="1"/>
    <row r="543" ht="30" customHeight="1"/>
    <row r="544" ht="34.5" customHeight="1"/>
    <row r="545" ht="9.75" customHeight="1"/>
    <row r="546" ht="19.5" customHeight="1"/>
    <row r="547" ht="9.75" customHeight="1"/>
    <row r="548" ht="24.75" customHeight="1"/>
    <row r="549" ht="15" customHeight="1"/>
    <row r="550" ht="9.75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12" customHeight="1"/>
    <row r="562" ht="9.75" customHeight="1"/>
    <row r="563" ht="9" customHeight="1"/>
    <row r="564" ht="9" customHeight="1"/>
    <row r="565" ht="9" customHeight="1"/>
    <row r="566" ht="9" customHeight="1"/>
    <row r="567" ht="9" customHeight="1"/>
    <row r="568" ht="12" customHeight="1"/>
    <row r="569" ht="9.75" customHeight="1"/>
    <row r="570" ht="9" customHeight="1"/>
    <row r="571" ht="9" customHeight="1"/>
    <row r="572" ht="9" customHeight="1"/>
    <row r="573" ht="9" customHeight="1"/>
    <row r="574" ht="12" customHeight="1"/>
    <row r="575" ht="9.75" customHeight="1"/>
    <row r="576" ht="9" customHeight="1"/>
    <row r="577" ht="9" customHeight="1"/>
    <row r="578" ht="9" customHeight="1"/>
    <row r="579" ht="9" customHeight="1"/>
    <row r="580" ht="12" customHeight="1"/>
    <row r="581" ht="9.75" customHeight="1"/>
    <row r="582" ht="9" customHeight="1"/>
    <row r="583" ht="12" customHeight="1"/>
    <row r="584" ht="9.75" customHeight="1"/>
    <row r="585" ht="9" customHeight="1"/>
    <row r="586" ht="9" customHeight="1"/>
    <row r="587" ht="12" customHeight="1"/>
    <row r="588" ht="15.75" customHeight="1"/>
    <row r="589" ht="30" customHeight="1"/>
    <row r="590" ht="34.5" customHeight="1"/>
    <row r="591" ht="9.75" customHeight="1"/>
    <row r="592" ht="19.5" customHeight="1"/>
    <row r="593" ht="9.75" customHeight="1"/>
    <row r="594" ht="24.75" customHeight="1"/>
    <row r="595" ht="15" customHeight="1"/>
    <row r="596" ht="9.75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12" customHeight="1"/>
    <row r="608" ht="9.75" customHeight="1"/>
    <row r="609" ht="9" customHeight="1"/>
    <row r="610" ht="9" customHeight="1"/>
    <row r="611" ht="9" customHeight="1"/>
    <row r="612" ht="9" customHeight="1"/>
    <row r="613" ht="9" customHeight="1"/>
    <row r="614" ht="12" customHeight="1"/>
    <row r="615" ht="9.75" customHeight="1"/>
    <row r="616" ht="9" customHeight="1"/>
    <row r="617" ht="9" customHeight="1"/>
    <row r="618" ht="9" customHeight="1"/>
    <row r="619" ht="9" customHeight="1"/>
    <row r="620" ht="12" customHeight="1"/>
    <row r="621" ht="9.75" customHeight="1"/>
    <row r="622" ht="9" customHeight="1"/>
    <row r="623" ht="9" customHeight="1"/>
    <row r="624" ht="9" customHeight="1"/>
    <row r="625" ht="9" customHeight="1"/>
    <row r="626" ht="12" customHeight="1"/>
    <row r="627" ht="9.75" customHeight="1"/>
    <row r="628" ht="9" customHeight="1"/>
    <row r="629" ht="12" customHeight="1"/>
    <row r="630" ht="9.75" customHeight="1"/>
    <row r="631" ht="9" customHeight="1"/>
    <row r="632" ht="9" customHeight="1"/>
    <row r="633" ht="12" customHeight="1"/>
    <row r="634" ht="15.75" customHeight="1"/>
    <row r="635" ht="30" customHeight="1"/>
    <row r="636" ht="34.5" customHeight="1"/>
    <row r="637" ht="9.75" customHeight="1"/>
    <row r="638" ht="19.5" customHeight="1"/>
    <row r="639" ht="9.75" customHeight="1"/>
    <row r="640" ht="24.75" customHeight="1"/>
    <row r="641" ht="15" customHeight="1"/>
    <row r="642" ht="9.75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12" customHeight="1"/>
    <row r="654" ht="9.75" customHeight="1"/>
    <row r="655" ht="9" customHeight="1"/>
    <row r="656" ht="9" customHeight="1"/>
    <row r="657" ht="9" customHeight="1"/>
    <row r="658" ht="9" customHeight="1"/>
    <row r="659" ht="9" customHeight="1"/>
    <row r="660" ht="12" customHeight="1"/>
    <row r="661" ht="9.75" customHeight="1"/>
    <row r="662" ht="9" customHeight="1"/>
    <row r="663" ht="9" customHeight="1"/>
    <row r="664" ht="9" customHeight="1"/>
    <row r="665" ht="9" customHeight="1"/>
    <row r="666" ht="12" customHeight="1"/>
    <row r="667" ht="9.75" customHeight="1"/>
    <row r="668" ht="9" customHeight="1"/>
    <row r="669" ht="9" customHeight="1"/>
    <row r="670" ht="9" customHeight="1"/>
    <row r="671" ht="9" customHeight="1"/>
    <row r="672" ht="12" customHeight="1"/>
    <row r="673" ht="9.75" customHeight="1"/>
    <row r="674" ht="9" customHeight="1"/>
    <row r="675" ht="12" customHeight="1"/>
    <row r="676" ht="9.75" customHeight="1"/>
    <row r="677" ht="9" customHeight="1"/>
    <row r="678" ht="9" customHeight="1"/>
    <row r="679" ht="12" customHeight="1"/>
    <row r="680" ht="15.75" customHeight="1"/>
    <row r="681" ht="30" customHeight="1"/>
    <row r="682" ht="34.5" customHeight="1"/>
    <row r="683" ht="9.75" customHeight="1"/>
    <row r="684" ht="19.5" customHeight="1"/>
    <row r="685" ht="9.75" customHeight="1"/>
    <row r="686" ht="24.75" customHeight="1"/>
    <row r="687" ht="15" customHeight="1"/>
    <row r="688" ht="9.75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12" customHeight="1"/>
    <row r="700" ht="9.75" customHeight="1"/>
    <row r="701" ht="9" customHeight="1"/>
    <row r="702" ht="9" customHeight="1"/>
    <row r="703" ht="9" customHeight="1"/>
    <row r="704" ht="9" customHeight="1"/>
    <row r="705" ht="9" customHeight="1"/>
    <row r="706" ht="12" customHeight="1"/>
    <row r="707" ht="9.75" customHeight="1"/>
    <row r="708" ht="9" customHeight="1"/>
    <row r="709" ht="9" customHeight="1"/>
    <row r="710" ht="9" customHeight="1"/>
    <row r="711" ht="9" customHeight="1"/>
    <row r="712" ht="12" customHeight="1"/>
    <row r="713" ht="9.75" customHeight="1"/>
    <row r="714" ht="9" customHeight="1"/>
    <row r="715" ht="9" customHeight="1"/>
    <row r="716" ht="9" customHeight="1"/>
    <row r="717" ht="9" customHeight="1"/>
    <row r="718" ht="12" customHeight="1"/>
    <row r="719" ht="9.75" customHeight="1"/>
    <row r="720" ht="9" customHeight="1"/>
    <row r="721" ht="12" customHeight="1"/>
    <row r="722" ht="9.75" customHeight="1"/>
    <row r="723" ht="9" customHeight="1"/>
    <row r="724" ht="9" customHeight="1"/>
    <row r="725" ht="12" customHeight="1"/>
    <row r="726" ht="15.75" customHeight="1"/>
    <row r="727" ht="30" customHeight="1"/>
    <row r="728" ht="34.5" customHeight="1"/>
    <row r="729" ht="9.75" customHeight="1"/>
    <row r="730" ht="19.5" customHeight="1"/>
    <row r="731" ht="9.75" customHeight="1"/>
    <row r="732" ht="24.75" customHeight="1"/>
    <row r="733" ht="15" customHeight="1"/>
    <row r="734" ht="9.75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12" customHeight="1"/>
    <row r="746" ht="9.75" customHeight="1"/>
    <row r="747" ht="9" customHeight="1"/>
    <row r="748" ht="9" customHeight="1"/>
    <row r="749" ht="9" customHeight="1"/>
    <row r="750" ht="9" customHeight="1"/>
    <row r="751" ht="9" customHeight="1"/>
    <row r="752" ht="12" customHeight="1"/>
    <row r="753" ht="9.75" customHeight="1"/>
    <row r="754" ht="9" customHeight="1"/>
    <row r="755" ht="9" customHeight="1"/>
    <row r="756" ht="9" customHeight="1"/>
    <row r="757" ht="9" customHeight="1"/>
    <row r="758" ht="12" customHeight="1"/>
    <row r="759" ht="9.75" customHeight="1"/>
    <row r="760" ht="9" customHeight="1"/>
    <row r="761" ht="9" customHeight="1"/>
    <row r="762" ht="9" customHeight="1"/>
    <row r="763" ht="9" customHeight="1"/>
    <row r="764" ht="12" customHeight="1"/>
    <row r="765" ht="9.75" customHeight="1"/>
    <row r="766" ht="9" customHeight="1"/>
    <row r="767" ht="12" customHeight="1"/>
    <row r="768" ht="9.75" customHeight="1"/>
    <row r="769" ht="9" customHeight="1"/>
    <row r="770" ht="9" customHeight="1"/>
    <row r="771" ht="12" customHeight="1"/>
    <row r="772" ht="15.75" customHeight="1"/>
    <row r="773" ht="30" customHeight="1"/>
    <row r="774" ht="34.5" customHeight="1"/>
    <row r="775" ht="9.75" customHeight="1"/>
    <row r="776" ht="19.5" customHeight="1"/>
    <row r="777" ht="9.75" customHeight="1"/>
    <row r="778" ht="24.75" customHeight="1"/>
    <row r="779" ht="15" customHeight="1"/>
    <row r="780" ht="9.75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12" customHeight="1"/>
    <row r="792" ht="9.75" customHeight="1"/>
    <row r="793" ht="9" customHeight="1"/>
    <row r="794" ht="9" customHeight="1"/>
    <row r="795" ht="9" customHeight="1"/>
    <row r="796" ht="9" customHeight="1"/>
    <row r="797" ht="9" customHeight="1"/>
    <row r="798" ht="12" customHeight="1"/>
    <row r="799" ht="9.75" customHeight="1"/>
    <row r="800" ht="9" customHeight="1"/>
    <row r="801" ht="9" customHeight="1"/>
    <row r="802" ht="9" customHeight="1"/>
    <row r="803" ht="9" customHeight="1"/>
    <row r="804" ht="12" customHeight="1"/>
    <row r="805" ht="9.75" customHeight="1"/>
    <row r="806" ht="9" customHeight="1"/>
    <row r="807" ht="9" customHeight="1"/>
    <row r="808" ht="9" customHeight="1"/>
    <row r="809" ht="9" customHeight="1"/>
    <row r="810" ht="12" customHeight="1"/>
    <row r="811" ht="9.75" customHeight="1"/>
    <row r="812" ht="9" customHeight="1"/>
    <row r="813" ht="12" customHeight="1"/>
    <row r="814" ht="9.75" customHeight="1"/>
    <row r="815" ht="9" customHeight="1"/>
    <row r="816" ht="9" customHeight="1"/>
    <row r="817" ht="12" customHeight="1"/>
    <row r="818" ht="15.75" customHeight="1"/>
    <row r="819" ht="30" customHeight="1"/>
    <row r="820" ht="34.5" customHeight="1"/>
    <row r="821" ht="9.75" customHeight="1"/>
    <row r="822" ht="19.5" customHeight="1"/>
    <row r="823" ht="9.75" customHeight="1"/>
    <row r="824" ht="24.75" customHeight="1"/>
    <row r="825" ht="15" customHeight="1"/>
    <row r="826" ht="9.75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12" customHeight="1"/>
    <row r="838" ht="9.75" customHeight="1"/>
    <row r="839" ht="9" customHeight="1"/>
    <row r="840" ht="9" customHeight="1"/>
    <row r="841" ht="9" customHeight="1"/>
    <row r="842" ht="9" customHeight="1"/>
    <row r="843" ht="9" customHeight="1"/>
    <row r="844" ht="12" customHeight="1"/>
    <row r="845" ht="9.75" customHeight="1"/>
    <row r="846" ht="9" customHeight="1"/>
    <row r="847" ht="9" customHeight="1"/>
    <row r="848" ht="9" customHeight="1"/>
    <row r="849" ht="9" customHeight="1"/>
    <row r="850" ht="12" customHeight="1"/>
    <row r="851" ht="9.75" customHeight="1"/>
    <row r="852" ht="9" customHeight="1"/>
    <row r="853" ht="9" customHeight="1"/>
    <row r="854" ht="9" customHeight="1"/>
    <row r="855" ht="9" customHeight="1"/>
    <row r="856" ht="12" customHeight="1"/>
    <row r="857" ht="9.75" customHeight="1"/>
    <row r="858" ht="9" customHeight="1"/>
    <row r="859" ht="12" customHeight="1"/>
    <row r="860" ht="9.75" customHeight="1"/>
    <row r="861" ht="9" customHeight="1"/>
    <row r="862" ht="9" customHeight="1"/>
    <row r="863" ht="12" customHeight="1"/>
    <row r="864" ht="15.75" customHeight="1"/>
    <row r="865" ht="15" customHeight="1"/>
    <row r="866" ht="19.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65536" ht="12.75"/>
  </sheetData>
  <sheetProtection selectLockedCells="1" selectUnlockedCells="1"/>
  <mergeCells count="7">
    <mergeCell ref="A1:F1"/>
    <mergeCell ref="A2:F2"/>
    <mergeCell ref="A3:A4"/>
    <mergeCell ref="B3:B4"/>
    <mergeCell ref="C3:D3"/>
    <mergeCell ref="E3:F3"/>
    <mergeCell ref="A9:F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6.8515625" style="0" customWidth="1"/>
    <col min="2" max="2" width="86.140625" style="0" customWidth="1"/>
    <col min="3" max="6" width="11.57421875" style="0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17.25" customHeight="1">
      <c r="A2" s="2" t="s">
        <v>70</v>
      </c>
      <c r="B2" s="2"/>
      <c r="C2" s="2"/>
      <c r="D2" s="2"/>
      <c r="E2" s="2"/>
      <c r="F2" s="2"/>
    </row>
    <row r="3" spans="1:6" ht="15" customHeight="1">
      <c r="A3" s="3" t="s">
        <v>2</v>
      </c>
      <c r="B3" s="4" t="s">
        <v>3</v>
      </c>
      <c r="C3" s="5" t="s">
        <v>4</v>
      </c>
      <c r="D3" s="5"/>
      <c r="E3" s="5" t="s">
        <v>5</v>
      </c>
      <c r="F3" s="5"/>
    </row>
    <row r="4" spans="1:6" ht="24.75" customHeight="1">
      <c r="A4" s="3" t="s">
        <v>6</v>
      </c>
      <c r="B4" s="4"/>
      <c r="C4" s="6"/>
      <c r="D4" s="6" t="s">
        <v>7</v>
      </c>
      <c r="E4" s="6"/>
      <c r="F4" s="6" t="s">
        <v>8</v>
      </c>
    </row>
    <row r="5" spans="1:6" ht="15" customHeight="1">
      <c r="A5" s="7"/>
      <c r="B5" s="8" t="s">
        <v>9</v>
      </c>
      <c r="C5" s="9">
        <v>0</v>
      </c>
      <c r="D5" s="9"/>
      <c r="E5" s="9">
        <v>0</v>
      </c>
      <c r="F5" s="9"/>
    </row>
    <row r="6" spans="1:6" ht="15" customHeight="1">
      <c r="A6" s="7"/>
      <c r="B6" s="8" t="s">
        <v>10</v>
      </c>
      <c r="C6" s="9">
        <v>0</v>
      </c>
      <c r="D6" s="9"/>
      <c r="E6" s="9">
        <v>0</v>
      </c>
      <c r="F6" s="9"/>
    </row>
    <row r="7" spans="1:6" ht="15" customHeight="1">
      <c r="A7" s="7"/>
      <c r="B7" s="8" t="s">
        <v>11</v>
      </c>
      <c r="C7" s="9">
        <v>0</v>
      </c>
      <c r="D7" s="9"/>
      <c r="E7" s="9">
        <v>0</v>
      </c>
      <c r="F7" s="9"/>
    </row>
    <row r="8" spans="1:6" ht="15" customHeight="1">
      <c r="A8" s="7"/>
      <c r="B8" s="8" t="s">
        <v>12</v>
      </c>
      <c r="C8" s="9">
        <v>0</v>
      </c>
      <c r="D8" s="9"/>
      <c r="E8" s="9">
        <v>0</v>
      </c>
      <c r="F8" s="9"/>
    </row>
    <row r="9" spans="1:6" ht="0.75" customHeight="1">
      <c r="A9" s="10"/>
      <c r="B9" s="10"/>
      <c r="C9" s="10"/>
      <c r="D9" s="10"/>
      <c r="E9" s="10"/>
      <c r="F9" s="10"/>
    </row>
    <row r="10" spans="1:6" ht="15" customHeight="1">
      <c r="A10" s="11" t="s">
        <v>13</v>
      </c>
      <c r="B10" s="12" t="s">
        <v>14</v>
      </c>
      <c r="C10" s="13"/>
      <c r="D10" s="13"/>
      <c r="E10" s="13"/>
      <c r="F10" s="13"/>
    </row>
    <row r="11" spans="1:6" ht="15" customHeight="1">
      <c r="A11" s="14">
        <v>10101</v>
      </c>
      <c r="B11" s="15" t="s">
        <v>15</v>
      </c>
      <c r="C11" s="9">
        <v>3070558.69</v>
      </c>
      <c r="D11" s="16"/>
      <c r="E11" s="9">
        <v>0</v>
      </c>
      <c r="F11" s="16"/>
    </row>
    <row r="12" spans="1:6" ht="15" customHeight="1">
      <c r="A12" s="14">
        <v>10104</v>
      </c>
      <c r="B12" s="15" t="s">
        <v>16</v>
      </c>
      <c r="C12" s="9">
        <v>0</v>
      </c>
      <c r="D12" s="16"/>
      <c r="E12" s="9">
        <v>0</v>
      </c>
      <c r="F12" s="16"/>
    </row>
    <row r="13" spans="1:6" ht="15" customHeight="1">
      <c r="A13" s="14">
        <v>10301</v>
      </c>
      <c r="B13" s="15" t="s">
        <v>17</v>
      </c>
      <c r="C13" s="9">
        <v>527200</v>
      </c>
      <c r="D13" s="16"/>
      <c r="E13" s="9">
        <v>0</v>
      </c>
      <c r="F13" s="16"/>
    </row>
    <row r="14" spans="1:6" ht="15" customHeight="1">
      <c r="A14" s="14">
        <v>10302</v>
      </c>
      <c r="B14" s="15" t="s">
        <v>18</v>
      </c>
      <c r="C14" s="9">
        <v>0</v>
      </c>
      <c r="D14" s="16"/>
      <c r="E14" s="9">
        <v>0</v>
      </c>
      <c r="F14" s="16"/>
    </row>
    <row r="15" spans="1:6" ht="15" customHeight="1">
      <c r="A15" s="17">
        <v>10000</v>
      </c>
      <c r="B15" s="18" t="s">
        <v>19</v>
      </c>
      <c r="C15" s="19">
        <f>C11+C12+C13+C14</f>
        <v>3597758.69</v>
      </c>
      <c r="D15" s="20"/>
      <c r="E15" s="19">
        <f>E11+E12+E13+E14</f>
        <v>0</v>
      </c>
      <c r="F15" s="20"/>
    </row>
    <row r="16" spans="1:6" ht="15" customHeight="1">
      <c r="A16" s="11" t="s">
        <v>20</v>
      </c>
      <c r="B16" s="12" t="s">
        <v>21</v>
      </c>
      <c r="C16" s="13"/>
      <c r="D16" s="13"/>
      <c r="E16" s="13"/>
      <c r="F16" s="13"/>
    </row>
    <row r="17" spans="1:6" ht="15" customHeight="1">
      <c r="A17" s="14">
        <v>20101</v>
      </c>
      <c r="B17" s="15" t="s">
        <v>22</v>
      </c>
      <c r="C17" s="9">
        <v>940071.73</v>
      </c>
      <c r="D17" s="16"/>
      <c r="E17" s="9">
        <v>0</v>
      </c>
      <c r="F17" s="16"/>
    </row>
    <row r="18" spans="1:6" ht="15" customHeight="1">
      <c r="A18" s="14">
        <v>20102</v>
      </c>
      <c r="B18" s="15" t="s">
        <v>23</v>
      </c>
      <c r="C18" s="9">
        <v>50000</v>
      </c>
      <c r="D18" s="16"/>
      <c r="E18" s="9">
        <v>0</v>
      </c>
      <c r="F18" s="16"/>
    </row>
    <row r="19" spans="1:6" ht="15" customHeight="1">
      <c r="A19" s="14">
        <v>20103</v>
      </c>
      <c r="B19" s="15" t="s">
        <v>24</v>
      </c>
      <c r="C19" s="9">
        <v>0</v>
      </c>
      <c r="D19" s="16"/>
      <c r="E19" s="9">
        <v>0</v>
      </c>
      <c r="F19" s="16"/>
    </row>
    <row r="20" spans="1:6" ht="15" customHeight="1">
      <c r="A20" s="14">
        <v>20104</v>
      </c>
      <c r="B20" s="15" t="s">
        <v>25</v>
      </c>
      <c r="C20" s="9">
        <v>0</v>
      </c>
      <c r="D20" s="16"/>
      <c r="E20" s="9">
        <v>0</v>
      </c>
      <c r="F20" s="16"/>
    </row>
    <row r="21" spans="1:6" ht="15" customHeight="1">
      <c r="A21" s="14">
        <v>20105</v>
      </c>
      <c r="B21" s="15" t="s">
        <v>26</v>
      </c>
      <c r="C21" s="9">
        <v>0</v>
      </c>
      <c r="D21" s="16"/>
      <c r="E21" s="9">
        <v>0</v>
      </c>
      <c r="F21" s="16"/>
    </row>
    <row r="22" spans="1:6" ht="15" customHeight="1">
      <c r="A22" s="17">
        <v>20000</v>
      </c>
      <c r="B22" s="18" t="s">
        <v>27</v>
      </c>
      <c r="C22" s="19">
        <f>C17+C18+C19+C20+C21</f>
        <v>990071.73</v>
      </c>
      <c r="D22" s="20"/>
      <c r="E22" s="19">
        <f>E17+E18+E19+E20+E21</f>
        <v>0</v>
      </c>
      <c r="F22" s="20"/>
    </row>
    <row r="23" spans="1:6" ht="15" customHeight="1">
      <c r="A23" s="21" t="s">
        <v>28</v>
      </c>
      <c r="B23" s="22" t="s">
        <v>29</v>
      </c>
      <c r="C23" s="16"/>
      <c r="D23" s="16"/>
      <c r="E23" s="16"/>
      <c r="F23" s="16"/>
    </row>
    <row r="24" spans="1:6" ht="15" customHeight="1">
      <c r="A24" s="14">
        <v>30100</v>
      </c>
      <c r="B24" s="15" t="s">
        <v>30</v>
      </c>
      <c r="C24" s="9">
        <v>460160.84</v>
      </c>
      <c r="D24" s="16"/>
      <c r="E24" s="9">
        <v>0</v>
      </c>
      <c r="F24" s="16"/>
    </row>
    <row r="25" spans="1:6" ht="15" customHeight="1">
      <c r="A25" s="14">
        <v>30200</v>
      </c>
      <c r="B25" s="15" t="s">
        <v>31</v>
      </c>
      <c r="C25" s="9">
        <v>55000</v>
      </c>
      <c r="D25" s="16"/>
      <c r="E25" s="9">
        <v>0</v>
      </c>
      <c r="F25" s="16"/>
    </row>
    <row r="26" spans="1:6" ht="15" customHeight="1">
      <c r="A26" s="14">
        <v>30300</v>
      </c>
      <c r="B26" s="15" t="s">
        <v>32</v>
      </c>
      <c r="C26" s="9">
        <v>100</v>
      </c>
      <c r="D26" s="16"/>
      <c r="E26" s="9">
        <v>0</v>
      </c>
      <c r="F26" s="16"/>
    </row>
    <row r="27" spans="1:6" ht="15" customHeight="1">
      <c r="A27" s="14">
        <v>30400</v>
      </c>
      <c r="B27" s="15" t="s">
        <v>33</v>
      </c>
      <c r="C27" s="9">
        <v>0</v>
      </c>
      <c r="D27" s="16"/>
      <c r="E27" s="9">
        <v>0</v>
      </c>
      <c r="F27" s="16"/>
    </row>
    <row r="28" spans="1:6" ht="15" customHeight="1">
      <c r="A28" s="14">
        <v>30500</v>
      </c>
      <c r="B28" s="15" t="s">
        <v>34</v>
      </c>
      <c r="C28" s="9">
        <v>191050</v>
      </c>
      <c r="D28" s="16"/>
      <c r="E28" s="9">
        <v>0</v>
      </c>
      <c r="F28" s="16"/>
    </row>
    <row r="29" spans="1:6" ht="15" customHeight="1">
      <c r="A29" s="17">
        <v>30000</v>
      </c>
      <c r="B29" s="18" t="s">
        <v>35</v>
      </c>
      <c r="C29" s="19">
        <f>C24+C25+C26+C27+C28</f>
        <v>706310.8400000001</v>
      </c>
      <c r="D29" s="20"/>
      <c r="E29" s="19">
        <f>E24+E25+E26+E27+E28</f>
        <v>0</v>
      </c>
      <c r="F29" s="20"/>
    </row>
    <row r="30" spans="1:6" ht="15" customHeight="1">
      <c r="A30" s="21" t="s">
        <v>36</v>
      </c>
      <c r="B30" s="22" t="s">
        <v>37</v>
      </c>
      <c r="C30" s="16"/>
      <c r="D30" s="16"/>
      <c r="E30" s="16"/>
      <c r="F30" s="16"/>
    </row>
    <row r="31" spans="1:6" ht="15" customHeight="1">
      <c r="A31" s="14">
        <v>40100</v>
      </c>
      <c r="B31" s="15" t="s">
        <v>38</v>
      </c>
      <c r="C31" s="9">
        <v>0</v>
      </c>
      <c r="D31" s="16"/>
      <c r="E31" s="9">
        <v>0</v>
      </c>
      <c r="F31" s="16"/>
    </row>
    <row r="32" spans="1:6" ht="15" customHeight="1">
      <c r="A32" s="14">
        <v>40200</v>
      </c>
      <c r="B32" s="15" t="s">
        <v>39</v>
      </c>
      <c r="C32" s="9">
        <v>3198371.08</v>
      </c>
      <c r="D32" s="16"/>
      <c r="E32" s="9">
        <v>0</v>
      </c>
      <c r="F32" s="16"/>
    </row>
    <row r="33" spans="1:6" ht="15" customHeight="1">
      <c r="A33" s="14">
        <v>40300</v>
      </c>
      <c r="B33" s="15" t="s">
        <v>40</v>
      </c>
      <c r="C33" s="9">
        <v>0</v>
      </c>
      <c r="D33" s="16"/>
      <c r="E33" s="9">
        <v>0</v>
      </c>
      <c r="F33" s="16"/>
    </row>
    <row r="34" spans="1:6" ht="15" customHeight="1">
      <c r="A34" s="14">
        <v>40400</v>
      </c>
      <c r="B34" s="15" t="s">
        <v>41</v>
      </c>
      <c r="C34" s="9">
        <v>33100</v>
      </c>
      <c r="D34" s="16"/>
      <c r="E34" s="9">
        <v>0</v>
      </c>
      <c r="F34" s="16"/>
    </row>
    <row r="35" spans="1:6" ht="15" customHeight="1">
      <c r="A35" s="14">
        <v>40500</v>
      </c>
      <c r="B35" s="15" t="s">
        <v>42</v>
      </c>
      <c r="C35" s="9">
        <v>150000</v>
      </c>
      <c r="D35" s="16"/>
      <c r="E35" s="9">
        <v>0</v>
      </c>
      <c r="F35" s="16"/>
    </row>
    <row r="36" spans="1:6" ht="15" customHeight="1">
      <c r="A36" s="17">
        <v>40000</v>
      </c>
      <c r="B36" s="18" t="s">
        <v>43</v>
      </c>
      <c r="C36" s="19">
        <f>C31+C32+C33+C34+C35</f>
        <v>3381471.08</v>
      </c>
      <c r="D36" s="20"/>
      <c r="E36" s="19">
        <f>E31+E32+E33+E34+E35</f>
        <v>0</v>
      </c>
      <c r="F36" s="20"/>
    </row>
    <row r="37" spans="1:6" ht="15" customHeight="1">
      <c r="A37" s="21" t="s">
        <v>44</v>
      </c>
      <c r="B37" s="22" t="s">
        <v>45</v>
      </c>
      <c r="C37" s="16"/>
      <c r="D37" s="16"/>
      <c r="E37" s="16"/>
      <c r="F37" s="16"/>
    </row>
    <row r="38" spans="1:6" ht="15" customHeight="1">
      <c r="A38" s="14">
        <v>50100</v>
      </c>
      <c r="B38" s="15" t="s">
        <v>46</v>
      </c>
      <c r="C38" s="9">
        <v>0</v>
      </c>
      <c r="D38" s="16"/>
      <c r="E38" s="9">
        <v>0</v>
      </c>
      <c r="F38" s="16"/>
    </row>
    <row r="39" spans="1:6" ht="15" customHeight="1">
      <c r="A39" s="14">
        <v>50200</v>
      </c>
      <c r="B39" s="15" t="s">
        <v>47</v>
      </c>
      <c r="C39" s="9">
        <v>0</v>
      </c>
      <c r="D39" s="16"/>
      <c r="E39" s="9">
        <v>0</v>
      </c>
      <c r="F39" s="16"/>
    </row>
    <row r="40" spans="1:6" ht="15" customHeight="1">
      <c r="A40" s="14">
        <v>50300</v>
      </c>
      <c r="B40" s="15" t="s">
        <v>48</v>
      </c>
      <c r="C40" s="9">
        <v>0</v>
      </c>
      <c r="D40" s="16"/>
      <c r="E40" s="9">
        <v>0</v>
      </c>
      <c r="F40" s="16"/>
    </row>
    <row r="41" spans="1:6" ht="15" customHeight="1">
      <c r="A41" s="14">
        <v>50400</v>
      </c>
      <c r="B41" s="15" t="s">
        <v>49</v>
      </c>
      <c r="C41" s="9">
        <v>0</v>
      </c>
      <c r="D41" s="16"/>
      <c r="E41" s="9">
        <v>0</v>
      </c>
      <c r="F41" s="16"/>
    </row>
    <row r="42" spans="1:6" ht="15" customHeight="1">
      <c r="A42" s="17">
        <v>50000</v>
      </c>
      <c r="B42" s="18" t="s">
        <v>50</v>
      </c>
      <c r="C42" s="19">
        <f>C38+C39+C40+C41</f>
        <v>0</v>
      </c>
      <c r="D42" s="20"/>
      <c r="E42" s="19">
        <f>E38+E39+E40+E41</f>
        <v>0</v>
      </c>
      <c r="F42" s="20"/>
    </row>
    <row r="43" spans="1:6" ht="15" customHeight="1">
      <c r="A43" s="21" t="s">
        <v>51</v>
      </c>
      <c r="B43" s="22" t="s">
        <v>52</v>
      </c>
      <c r="C43" s="16"/>
      <c r="D43" s="16"/>
      <c r="E43" s="16"/>
      <c r="F43" s="16"/>
    </row>
    <row r="44" spans="1:6" ht="15" customHeight="1">
      <c r="A44" s="14">
        <v>60100</v>
      </c>
      <c r="B44" s="15" t="s">
        <v>53</v>
      </c>
      <c r="C44" s="9">
        <v>0</v>
      </c>
      <c r="D44" s="16"/>
      <c r="E44" s="9">
        <v>0</v>
      </c>
      <c r="F44" s="16"/>
    </row>
    <row r="45" spans="1:6" ht="15" customHeight="1">
      <c r="A45" s="14">
        <v>60200</v>
      </c>
      <c r="B45" s="15" t="s">
        <v>54</v>
      </c>
      <c r="C45" s="9">
        <v>0</v>
      </c>
      <c r="D45" s="16"/>
      <c r="E45" s="9">
        <v>0</v>
      </c>
      <c r="F45" s="16"/>
    </row>
    <row r="46" spans="1:6" ht="15" customHeight="1">
      <c r="A46" s="14">
        <v>60300</v>
      </c>
      <c r="B46" s="15" t="s">
        <v>55</v>
      </c>
      <c r="C46" s="9">
        <v>0</v>
      </c>
      <c r="D46" s="16"/>
      <c r="E46" s="9">
        <v>0</v>
      </c>
      <c r="F46" s="16"/>
    </row>
    <row r="47" spans="1:6" ht="15" customHeight="1">
      <c r="A47" s="14">
        <v>60400</v>
      </c>
      <c r="B47" s="15" t="s">
        <v>56</v>
      </c>
      <c r="C47" s="9">
        <v>0</v>
      </c>
      <c r="D47" s="16"/>
      <c r="E47" s="9">
        <v>0</v>
      </c>
      <c r="F47" s="16"/>
    </row>
    <row r="48" spans="1:6" ht="15" customHeight="1">
      <c r="A48" s="17">
        <v>60000</v>
      </c>
      <c r="B48" s="18" t="s">
        <v>57</v>
      </c>
      <c r="C48" s="19">
        <f>C44+C45+C46+C47</f>
        <v>0</v>
      </c>
      <c r="D48" s="20"/>
      <c r="E48" s="19">
        <f>E44+E45+E46+E47</f>
        <v>0</v>
      </c>
      <c r="F48" s="20"/>
    </row>
    <row r="49" spans="1:6" ht="15" customHeight="1">
      <c r="A49" s="21" t="s">
        <v>58</v>
      </c>
      <c r="B49" s="22" t="s">
        <v>59</v>
      </c>
      <c r="C49" s="16"/>
      <c r="D49" s="16"/>
      <c r="E49" s="16"/>
      <c r="F49" s="16"/>
    </row>
    <row r="50" spans="1:6" ht="15" customHeight="1">
      <c r="A50" s="14">
        <v>70100</v>
      </c>
      <c r="B50" s="15" t="s">
        <v>60</v>
      </c>
      <c r="C50" s="9">
        <v>1363000</v>
      </c>
      <c r="D50" s="16"/>
      <c r="E50" s="9">
        <v>0</v>
      </c>
      <c r="F50" s="16"/>
    </row>
    <row r="51" spans="1:6" ht="15" customHeight="1">
      <c r="A51" s="17">
        <v>70000</v>
      </c>
      <c r="B51" s="18" t="s">
        <v>61</v>
      </c>
      <c r="C51" s="19">
        <f>C50</f>
        <v>1363000</v>
      </c>
      <c r="D51" s="20"/>
      <c r="E51" s="19">
        <f>E50</f>
        <v>0</v>
      </c>
      <c r="F51" s="20"/>
    </row>
    <row r="52" spans="1:6" ht="15" customHeight="1">
      <c r="A52" s="21" t="s">
        <v>62</v>
      </c>
      <c r="B52" s="22" t="s">
        <v>63</v>
      </c>
      <c r="C52" s="16"/>
      <c r="D52" s="16"/>
      <c r="E52" s="16"/>
      <c r="F52" s="16"/>
    </row>
    <row r="53" spans="1:6" ht="15" customHeight="1">
      <c r="A53" s="14">
        <v>90100</v>
      </c>
      <c r="B53" s="15" t="s">
        <v>64</v>
      </c>
      <c r="C53" s="9">
        <v>7050000</v>
      </c>
      <c r="D53" s="16"/>
      <c r="E53" s="9">
        <v>0</v>
      </c>
      <c r="F53" s="16"/>
    </row>
    <row r="54" spans="1:6" ht="15" customHeight="1">
      <c r="A54" s="14">
        <v>90200</v>
      </c>
      <c r="B54" s="15" t="s">
        <v>65</v>
      </c>
      <c r="C54" s="9">
        <v>2620000</v>
      </c>
      <c r="D54" s="16"/>
      <c r="E54" s="9">
        <v>0</v>
      </c>
      <c r="F54" s="16"/>
    </row>
    <row r="55" spans="1:6" ht="15" customHeight="1">
      <c r="A55" s="17">
        <v>90000</v>
      </c>
      <c r="B55" s="18" t="s">
        <v>66</v>
      </c>
      <c r="C55" s="19">
        <f>C53+C54</f>
        <v>9670000</v>
      </c>
      <c r="D55" s="20"/>
      <c r="E55" s="19">
        <f>E53+E54</f>
        <v>0</v>
      </c>
      <c r="F55" s="20"/>
    </row>
    <row r="56" spans="1:6" ht="19.5" customHeight="1">
      <c r="A56" s="23"/>
      <c r="B56" s="24" t="s">
        <v>67</v>
      </c>
      <c r="C56" s="25">
        <f>C15+C22+C29+C36+C42+C48+C51+C55</f>
        <v>19708612.34</v>
      </c>
      <c r="D56" s="26"/>
      <c r="E56" s="25">
        <f>E15+E22+E29+E36+E42+E48+E51+E55</f>
        <v>0</v>
      </c>
      <c r="F56" s="26"/>
    </row>
    <row r="57" spans="1:6" ht="24.75" customHeight="1">
      <c r="A57" s="23"/>
      <c r="B57" s="27" t="s">
        <v>68</v>
      </c>
      <c r="C57" s="28">
        <f>C56+C5+C6+C7</f>
        <v>19708612.34</v>
      </c>
      <c r="D57" s="29"/>
      <c r="E57" s="28">
        <f>E56+E8</f>
        <v>0</v>
      </c>
      <c r="F57" s="29"/>
    </row>
    <row r="58" spans="1:6" ht="0.75" customHeight="1">
      <c r="A58" s="30"/>
      <c r="B58" s="30"/>
      <c r="C58" s="31"/>
      <c r="D58" s="31"/>
      <c r="E58" s="31"/>
      <c r="F58" s="31"/>
    </row>
    <row r="59" spans="3:6" ht="30" customHeight="1">
      <c r="C59" s="32"/>
      <c r="D59" s="32"/>
      <c r="E59" s="32"/>
      <c r="F59" s="32"/>
    </row>
    <row r="60" spans="3:6" ht="34.5" customHeight="1">
      <c r="C60" s="32"/>
      <c r="D60" s="32"/>
      <c r="E60" s="32"/>
      <c r="F60" s="32"/>
    </row>
    <row r="61" spans="3:6" ht="15" customHeight="1">
      <c r="C61" s="32"/>
      <c r="D61" s="32"/>
      <c r="E61" s="32"/>
      <c r="F61" s="32"/>
    </row>
    <row r="62" spans="3:6" ht="24.75" customHeight="1">
      <c r="C62" s="32"/>
      <c r="D62" s="32"/>
      <c r="E62" s="32"/>
      <c r="F62" s="32"/>
    </row>
    <row r="63" spans="3:6" ht="15" customHeight="1">
      <c r="C63" s="32"/>
      <c r="D63" s="32"/>
      <c r="E63" s="32"/>
      <c r="F63" s="32"/>
    </row>
    <row r="64" spans="3:6" ht="15" customHeight="1">
      <c r="C64" s="32"/>
      <c r="D64" s="32"/>
      <c r="E64" s="32"/>
      <c r="F64" s="32"/>
    </row>
    <row r="65" spans="3:6" ht="15" customHeight="1">
      <c r="C65" s="32"/>
      <c r="D65" s="32"/>
      <c r="E65" s="32"/>
      <c r="F65" s="32"/>
    </row>
    <row r="66" spans="3:6" ht="15" customHeight="1">
      <c r="C66" s="32"/>
      <c r="D66" s="32"/>
      <c r="E66" s="32"/>
      <c r="F66" s="32"/>
    </row>
    <row r="67" spans="3:6" ht="0.75" customHeight="1">
      <c r="C67" s="32"/>
      <c r="D67" s="32"/>
      <c r="E67" s="32"/>
      <c r="F67" s="32"/>
    </row>
    <row r="68" spans="3:6" ht="15" customHeight="1">
      <c r="C68" s="32"/>
      <c r="D68" s="32"/>
      <c r="E68" s="32"/>
      <c r="F68" s="32"/>
    </row>
    <row r="69" spans="3:6" ht="15" customHeight="1">
      <c r="C69" s="32"/>
      <c r="D69" s="32"/>
      <c r="E69" s="32"/>
      <c r="F69" s="32"/>
    </row>
    <row r="70" spans="3:6" ht="15" customHeight="1">
      <c r="C70" s="32"/>
      <c r="D70" s="32"/>
      <c r="E70" s="32"/>
      <c r="F70" s="32"/>
    </row>
    <row r="71" spans="3:6" ht="15" customHeight="1">
      <c r="C71" s="32"/>
      <c r="D71" s="32"/>
      <c r="E71" s="32"/>
      <c r="F71" s="32"/>
    </row>
    <row r="72" spans="3:6" ht="15" customHeight="1">
      <c r="C72" s="32"/>
      <c r="D72" s="32"/>
      <c r="E72" s="32"/>
      <c r="F72" s="32"/>
    </row>
    <row r="73" spans="3:6" ht="15" customHeight="1">
      <c r="C73" s="32"/>
      <c r="D73" s="32"/>
      <c r="E73" s="32"/>
      <c r="F73" s="32"/>
    </row>
    <row r="74" spans="3:6" ht="15" customHeight="1">
      <c r="C74" s="32"/>
      <c r="D74" s="32"/>
      <c r="E74" s="32"/>
      <c r="F74" s="32"/>
    </row>
    <row r="75" spans="3:6" ht="15" customHeight="1">
      <c r="C75" s="32"/>
      <c r="D75" s="32"/>
      <c r="E75" s="32"/>
      <c r="F75" s="32"/>
    </row>
    <row r="76" spans="3:6" ht="15" customHeight="1">
      <c r="C76" s="32"/>
      <c r="D76" s="32"/>
      <c r="E76" s="32"/>
      <c r="F76" s="32"/>
    </row>
    <row r="77" spans="3:6" ht="15" customHeight="1">
      <c r="C77" s="32"/>
      <c r="D77" s="32"/>
      <c r="E77" s="32"/>
      <c r="F77" s="32"/>
    </row>
    <row r="78" spans="3:6" ht="15" customHeight="1">
      <c r="C78" s="32"/>
      <c r="D78" s="32"/>
      <c r="E78" s="32"/>
      <c r="F78" s="32"/>
    </row>
    <row r="79" spans="3:6" ht="15" customHeight="1">
      <c r="C79" s="32"/>
      <c r="D79" s="32"/>
      <c r="E79" s="32"/>
      <c r="F79" s="32"/>
    </row>
    <row r="80" spans="3:6" ht="15" customHeight="1">
      <c r="C80" s="32"/>
      <c r="D80" s="32"/>
      <c r="E80" s="32"/>
      <c r="F80" s="32"/>
    </row>
    <row r="81" spans="3:6" ht="15" customHeight="1">
      <c r="C81" s="32"/>
      <c r="D81" s="32"/>
      <c r="E81" s="32"/>
      <c r="F81" s="32"/>
    </row>
    <row r="82" spans="3:6" ht="15" customHeight="1">
      <c r="C82" s="32"/>
      <c r="D82" s="32"/>
      <c r="E82" s="32"/>
      <c r="F82" s="32"/>
    </row>
    <row r="83" spans="3:6" ht="15" customHeight="1">
      <c r="C83" s="32"/>
      <c r="D83" s="32"/>
      <c r="E83" s="32"/>
      <c r="F83" s="32"/>
    </row>
    <row r="84" spans="3:6" ht="15" customHeight="1">
      <c r="C84" s="32"/>
      <c r="D84" s="32"/>
      <c r="E84" s="32"/>
      <c r="F84" s="32"/>
    </row>
    <row r="85" spans="3:6" ht="15" customHeight="1">
      <c r="C85" s="32"/>
      <c r="D85" s="32"/>
      <c r="E85" s="32"/>
      <c r="F85" s="32"/>
    </row>
    <row r="86" spans="3:6" ht="15" customHeight="1">
      <c r="C86" s="32"/>
      <c r="D86" s="32"/>
      <c r="E86" s="32"/>
      <c r="F86" s="32"/>
    </row>
    <row r="87" spans="3:6" ht="15" customHeight="1">
      <c r="C87" s="32"/>
      <c r="D87" s="32"/>
      <c r="E87" s="32"/>
      <c r="F87" s="32"/>
    </row>
    <row r="88" spans="3:6" ht="15" customHeight="1">
      <c r="C88" s="32"/>
      <c r="D88" s="32"/>
      <c r="E88" s="32"/>
      <c r="F88" s="32"/>
    </row>
    <row r="89" spans="3:6" ht="15" customHeight="1">
      <c r="C89" s="32"/>
      <c r="D89" s="32"/>
      <c r="E89" s="32"/>
      <c r="F89" s="32"/>
    </row>
    <row r="90" spans="3:6" ht="15" customHeight="1">
      <c r="C90" s="32"/>
      <c r="D90" s="32"/>
      <c r="E90" s="32"/>
      <c r="F90" s="32"/>
    </row>
    <row r="91" spans="3:6" ht="15" customHeight="1">
      <c r="C91" s="32"/>
      <c r="D91" s="32"/>
      <c r="E91" s="32"/>
      <c r="F91" s="32"/>
    </row>
    <row r="92" spans="3:6" ht="15" customHeight="1">
      <c r="C92" s="32"/>
      <c r="D92" s="32"/>
      <c r="E92" s="32"/>
      <c r="F92" s="32"/>
    </row>
    <row r="93" spans="3:6" ht="15" customHeight="1">
      <c r="C93" s="32"/>
      <c r="D93" s="32"/>
      <c r="E93" s="32"/>
      <c r="F93" s="32"/>
    </row>
    <row r="94" spans="3:6" ht="15" customHeight="1">
      <c r="C94" s="32"/>
      <c r="D94" s="32"/>
      <c r="E94" s="32"/>
      <c r="F94" s="32"/>
    </row>
    <row r="95" spans="3:6" ht="15" customHeight="1">
      <c r="C95" s="32"/>
      <c r="D95" s="32"/>
      <c r="E95" s="32"/>
      <c r="F95" s="32"/>
    </row>
    <row r="96" spans="3:6" ht="15" customHeight="1">
      <c r="C96" s="32"/>
      <c r="D96" s="32"/>
      <c r="E96" s="32"/>
      <c r="F96" s="32"/>
    </row>
    <row r="97" spans="3:6" ht="15" customHeight="1">
      <c r="C97" s="32"/>
      <c r="D97" s="32"/>
      <c r="E97" s="32"/>
      <c r="F97" s="32"/>
    </row>
    <row r="98" spans="3:6" ht="15" customHeight="1">
      <c r="C98" s="32"/>
      <c r="D98" s="32"/>
      <c r="E98" s="32"/>
      <c r="F98" s="32"/>
    </row>
    <row r="99" spans="3:6" ht="15" customHeight="1">
      <c r="C99" s="32"/>
      <c r="D99" s="32"/>
      <c r="E99" s="32"/>
      <c r="F99" s="32"/>
    </row>
    <row r="100" spans="3:6" ht="15" customHeight="1">
      <c r="C100" s="32"/>
      <c r="D100" s="32"/>
      <c r="E100" s="32"/>
      <c r="F100" s="32"/>
    </row>
    <row r="101" spans="3:6" ht="15" customHeight="1">
      <c r="C101" s="32"/>
      <c r="D101" s="32"/>
      <c r="E101" s="32"/>
      <c r="F101" s="32"/>
    </row>
    <row r="102" spans="3:6" ht="15" customHeight="1">
      <c r="C102" s="32"/>
      <c r="D102" s="32"/>
      <c r="E102" s="32"/>
      <c r="F102" s="32"/>
    </row>
    <row r="103" spans="3:6" ht="15" customHeight="1">
      <c r="C103" s="32"/>
      <c r="D103" s="32"/>
      <c r="E103" s="32"/>
      <c r="F103" s="32"/>
    </row>
    <row r="104" spans="3:6" ht="15" customHeight="1">
      <c r="C104" s="32"/>
      <c r="D104" s="32"/>
      <c r="E104" s="32"/>
      <c r="F104" s="32"/>
    </row>
    <row r="105" spans="3:6" ht="15" customHeight="1">
      <c r="C105" s="32"/>
      <c r="D105" s="32"/>
      <c r="E105" s="32"/>
      <c r="F105" s="32"/>
    </row>
    <row r="106" spans="3:6" ht="15" customHeight="1">
      <c r="C106" s="32"/>
      <c r="D106" s="32"/>
      <c r="E106" s="32"/>
      <c r="F106" s="32"/>
    </row>
    <row r="107" spans="3:6" ht="15" customHeight="1">
      <c r="C107" s="32"/>
      <c r="D107" s="32"/>
      <c r="E107" s="32"/>
      <c r="F107" s="32"/>
    </row>
    <row r="108" spans="3:6" ht="15" customHeight="1">
      <c r="C108" s="32"/>
      <c r="D108" s="32"/>
      <c r="E108" s="32"/>
      <c r="F108" s="32"/>
    </row>
    <row r="109" spans="3:6" ht="15" customHeight="1">
      <c r="C109" s="32"/>
      <c r="D109" s="32"/>
      <c r="E109" s="32"/>
      <c r="F109" s="32"/>
    </row>
    <row r="110" spans="3:6" ht="15" customHeight="1">
      <c r="C110" s="32"/>
      <c r="D110" s="32"/>
      <c r="E110" s="32"/>
      <c r="F110" s="32"/>
    </row>
    <row r="111" spans="3:6" ht="15" customHeight="1">
      <c r="C111" s="32"/>
      <c r="D111" s="32"/>
      <c r="E111" s="32"/>
      <c r="F111" s="32"/>
    </row>
    <row r="112" spans="3:6" ht="15" customHeight="1">
      <c r="C112" s="32"/>
      <c r="D112" s="32"/>
      <c r="E112" s="32"/>
      <c r="F112" s="32"/>
    </row>
    <row r="113" spans="3:6" ht="15" customHeight="1">
      <c r="C113" s="32"/>
      <c r="D113" s="32"/>
      <c r="E113" s="32"/>
      <c r="F113" s="32"/>
    </row>
    <row r="114" spans="3:6" ht="19.5" customHeight="1">
      <c r="C114" s="32"/>
      <c r="D114" s="32"/>
      <c r="E114" s="32"/>
      <c r="F114" s="32"/>
    </row>
    <row r="115" spans="3:6" ht="24.75" customHeight="1">
      <c r="C115" s="32"/>
      <c r="D115" s="32"/>
      <c r="E115" s="32"/>
      <c r="F115" s="32"/>
    </row>
    <row r="116" spans="1:6" ht="0.75" customHeight="1">
      <c r="A116" s="30"/>
      <c r="B116" s="30"/>
      <c r="C116" s="31"/>
      <c r="D116" s="31"/>
      <c r="E116" s="31"/>
      <c r="F116" s="31"/>
    </row>
    <row r="117" spans="3:6" ht="30" customHeight="1">
      <c r="C117" s="32"/>
      <c r="D117" s="32"/>
      <c r="E117" s="32"/>
      <c r="F117" s="32"/>
    </row>
    <row r="118" spans="3:6" ht="34.5" customHeight="1">
      <c r="C118" s="32"/>
      <c r="D118" s="32"/>
      <c r="E118" s="32"/>
      <c r="F118" s="32"/>
    </row>
    <row r="119" spans="3:6" ht="15" customHeight="1">
      <c r="C119" s="32"/>
      <c r="D119" s="32"/>
      <c r="E119" s="32"/>
      <c r="F119" s="32"/>
    </row>
    <row r="120" spans="3:6" ht="24.75" customHeight="1">
      <c r="C120" s="32"/>
      <c r="D120" s="32"/>
      <c r="E120" s="32"/>
      <c r="F120" s="32"/>
    </row>
    <row r="121" spans="3:6" ht="15" customHeight="1">
      <c r="C121" s="32"/>
      <c r="D121" s="32"/>
      <c r="E121" s="32"/>
      <c r="F121" s="32"/>
    </row>
    <row r="122" spans="3:6" ht="15" customHeight="1">
      <c r="C122" s="32"/>
      <c r="D122" s="32"/>
      <c r="E122" s="32"/>
      <c r="F122" s="32"/>
    </row>
    <row r="123" spans="3:6" ht="15" customHeight="1">
      <c r="C123" s="32"/>
      <c r="D123" s="32"/>
      <c r="E123" s="32"/>
      <c r="F123" s="32"/>
    </row>
    <row r="124" spans="3:6" ht="15" customHeight="1">
      <c r="C124" s="32"/>
      <c r="D124" s="32"/>
      <c r="E124" s="32"/>
      <c r="F124" s="32"/>
    </row>
    <row r="125" spans="3:6" ht="0.75" customHeight="1">
      <c r="C125" s="32"/>
      <c r="D125" s="32"/>
      <c r="E125" s="32"/>
      <c r="F125" s="32"/>
    </row>
    <row r="126" spans="3:6" ht="15" customHeight="1">
      <c r="C126" s="32"/>
      <c r="D126" s="32"/>
      <c r="E126" s="32"/>
      <c r="F126" s="32"/>
    </row>
    <row r="127" spans="3:6" ht="15" customHeight="1">
      <c r="C127" s="32"/>
      <c r="D127" s="32"/>
      <c r="E127" s="32"/>
      <c r="F127" s="32"/>
    </row>
    <row r="128" spans="3:6" ht="15" customHeight="1">
      <c r="C128" s="32"/>
      <c r="D128" s="32"/>
      <c r="E128" s="32"/>
      <c r="F128" s="32"/>
    </row>
    <row r="129" spans="3:6" ht="15" customHeight="1">
      <c r="C129" s="32"/>
      <c r="D129" s="32"/>
      <c r="E129" s="32"/>
      <c r="F129" s="32"/>
    </row>
    <row r="130" spans="3:6" ht="15" customHeight="1">
      <c r="C130" s="32"/>
      <c r="D130" s="32"/>
      <c r="E130" s="32"/>
      <c r="F130" s="32"/>
    </row>
    <row r="131" spans="3:6" ht="15" customHeight="1">
      <c r="C131" s="32"/>
      <c r="D131" s="32"/>
      <c r="E131" s="32"/>
      <c r="F131" s="32"/>
    </row>
    <row r="132" spans="3:6" ht="15" customHeight="1">
      <c r="C132" s="32"/>
      <c r="D132" s="32"/>
      <c r="E132" s="32"/>
      <c r="F132" s="32"/>
    </row>
    <row r="133" spans="3:6" ht="15" customHeight="1">
      <c r="C133" s="32"/>
      <c r="D133" s="32"/>
      <c r="E133" s="32"/>
      <c r="F133" s="32"/>
    </row>
    <row r="134" spans="3:6" ht="15" customHeight="1">
      <c r="C134" s="32"/>
      <c r="D134" s="32"/>
      <c r="E134" s="32"/>
      <c r="F134" s="32"/>
    </row>
    <row r="135" spans="3:6" ht="15" customHeight="1">
      <c r="C135" s="32"/>
      <c r="D135" s="32"/>
      <c r="E135" s="32"/>
      <c r="F135" s="32"/>
    </row>
    <row r="136" spans="3:6" ht="15" customHeight="1">
      <c r="C136" s="32"/>
      <c r="D136" s="32"/>
      <c r="E136" s="32"/>
      <c r="F136" s="32"/>
    </row>
    <row r="137" spans="3:6" ht="15" customHeight="1">
      <c r="C137" s="32"/>
      <c r="D137" s="32"/>
      <c r="E137" s="32"/>
      <c r="F137" s="32"/>
    </row>
    <row r="138" spans="3:6" ht="15" customHeight="1">
      <c r="C138" s="32"/>
      <c r="D138" s="32"/>
      <c r="E138" s="32"/>
      <c r="F138" s="32"/>
    </row>
    <row r="139" spans="3:6" ht="15" customHeight="1">
      <c r="C139" s="32"/>
      <c r="D139" s="32"/>
      <c r="E139" s="32"/>
      <c r="F139" s="32"/>
    </row>
    <row r="140" spans="3:6" ht="15" customHeight="1">
      <c r="C140" s="32"/>
      <c r="D140" s="32"/>
      <c r="E140" s="32"/>
      <c r="F140" s="32"/>
    </row>
    <row r="141" spans="3:6" ht="15" customHeight="1">
      <c r="C141" s="32"/>
      <c r="D141" s="32"/>
      <c r="E141" s="32"/>
      <c r="F141" s="32"/>
    </row>
    <row r="142" spans="3:6" ht="15" customHeight="1">
      <c r="C142" s="32"/>
      <c r="D142" s="32"/>
      <c r="E142" s="32"/>
      <c r="F142" s="32"/>
    </row>
    <row r="143" spans="3:6" ht="15" customHeight="1">
      <c r="C143" s="32"/>
      <c r="D143" s="32"/>
      <c r="E143" s="32"/>
      <c r="F143" s="32"/>
    </row>
    <row r="144" spans="3:6" ht="15" customHeight="1">
      <c r="C144" s="32"/>
      <c r="D144" s="32"/>
      <c r="E144" s="32"/>
      <c r="F144" s="32"/>
    </row>
    <row r="145" spans="3:6" ht="15" customHeight="1">
      <c r="C145" s="32"/>
      <c r="D145" s="32"/>
      <c r="E145" s="32"/>
      <c r="F145" s="32"/>
    </row>
    <row r="146" spans="3:6" ht="15" customHeight="1">
      <c r="C146" s="32"/>
      <c r="D146" s="32"/>
      <c r="E146" s="32"/>
      <c r="F146" s="32"/>
    </row>
    <row r="147" spans="3:6" ht="15" customHeight="1">
      <c r="C147" s="32"/>
      <c r="D147" s="32"/>
      <c r="E147" s="32"/>
      <c r="F147" s="32"/>
    </row>
    <row r="148" spans="3:6" ht="15" customHeight="1">
      <c r="C148" s="32"/>
      <c r="D148" s="32"/>
      <c r="E148" s="32"/>
      <c r="F148" s="32"/>
    </row>
    <row r="149" spans="3:6" ht="15" customHeight="1">
      <c r="C149" s="32"/>
      <c r="D149" s="32"/>
      <c r="E149" s="32"/>
      <c r="F149" s="32"/>
    </row>
    <row r="150" spans="3:6" ht="15" customHeight="1">
      <c r="C150" s="32"/>
      <c r="D150" s="32"/>
      <c r="E150" s="32"/>
      <c r="F150" s="32"/>
    </row>
    <row r="151" spans="3:6" ht="15" customHeight="1">
      <c r="C151" s="32"/>
      <c r="D151" s="32"/>
      <c r="E151" s="32"/>
      <c r="F151" s="32"/>
    </row>
    <row r="152" spans="3:6" ht="15" customHeight="1">
      <c r="C152" s="32"/>
      <c r="D152" s="32"/>
      <c r="E152" s="32"/>
      <c r="F152" s="32"/>
    </row>
    <row r="153" spans="3:6" ht="15" customHeight="1">
      <c r="C153" s="32"/>
      <c r="D153" s="32"/>
      <c r="E153" s="32"/>
      <c r="F153" s="32"/>
    </row>
    <row r="154" spans="3:6" ht="15" customHeight="1">
      <c r="C154" s="32"/>
      <c r="D154" s="32"/>
      <c r="E154" s="32"/>
      <c r="F154" s="32"/>
    </row>
    <row r="155" spans="3:6" ht="15" customHeight="1">
      <c r="C155" s="32"/>
      <c r="D155" s="32"/>
      <c r="E155" s="32"/>
      <c r="F155" s="32"/>
    </row>
    <row r="156" spans="3:6" ht="15" customHeight="1">
      <c r="C156" s="32"/>
      <c r="D156" s="32"/>
      <c r="E156" s="32"/>
      <c r="F156" s="32"/>
    </row>
    <row r="157" spans="3:6" ht="15" customHeight="1">
      <c r="C157" s="32"/>
      <c r="D157" s="32"/>
      <c r="E157" s="32"/>
      <c r="F157" s="32"/>
    </row>
    <row r="158" spans="3:6" ht="15" customHeight="1">
      <c r="C158" s="32"/>
      <c r="D158" s="32"/>
      <c r="E158" s="32"/>
      <c r="F158" s="32"/>
    </row>
    <row r="159" spans="3:6" ht="15" customHeight="1">
      <c r="C159" s="32"/>
      <c r="D159" s="32"/>
      <c r="E159" s="32"/>
      <c r="F159" s="32"/>
    </row>
    <row r="160" spans="3:6" ht="15" customHeight="1">
      <c r="C160" s="32"/>
      <c r="D160" s="32"/>
      <c r="E160" s="32"/>
      <c r="F160" s="32"/>
    </row>
    <row r="161" spans="3:6" ht="15" customHeight="1">
      <c r="C161" s="32"/>
      <c r="D161" s="32"/>
      <c r="E161" s="32"/>
      <c r="F161" s="32"/>
    </row>
    <row r="162" spans="3:6" ht="15" customHeight="1">
      <c r="C162" s="32"/>
      <c r="D162" s="32"/>
      <c r="E162" s="32"/>
      <c r="F162" s="32"/>
    </row>
    <row r="163" spans="3:6" ht="15" customHeight="1">
      <c r="C163" s="32"/>
      <c r="D163" s="32"/>
      <c r="E163" s="32"/>
      <c r="F163" s="32"/>
    </row>
    <row r="164" spans="3:6" ht="15" customHeight="1">
      <c r="C164" s="32"/>
      <c r="D164" s="32"/>
      <c r="E164" s="32"/>
      <c r="F164" s="32"/>
    </row>
    <row r="165" spans="3:6" ht="15" customHeight="1">
      <c r="C165" s="32"/>
      <c r="D165" s="32"/>
      <c r="E165" s="32"/>
      <c r="F165" s="32"/>
    </row>
    <row r="166" spans="3:6" ht="15" customHeight="1">
      <c r="C166" s="32"/>
      <c r="D166" s="32"/>
      <c r="E166" s="32"/>
      <c r="F166" s="32"/>
    </row>
    <row r="167" spans="3:6" ht="15" customHeight="1">
      <c r="C167" s="32"/>
      <c r="D167" s="32"/>
      <c r="E167" s="32"/>
      <c r="F167" s="32"/>
    </row>
    <row r="168" spans="3:6" ht="15" customHeight="1">
      <c r="C168" s="32"/>
      <c r="D168" s="32"/>
      <c r="E168" s="32"/>
      <c r="F168" s="32"/>
    </row>
    <row r="169" spans="3:6" ht="15" customHeight="1">
      <c r="C169" s="32"/>
      <c r="D169" s="32"/>
      <c r="E169" s="32"/>
      <c r="F169" s="32"/>
    </row>
    <row r="170" spans="3:6" ht="15" customHeight="1">
      <c r="C170" s="32"/>
      <c r="D170" s="32"/>
      <c r="E170" s="32"/>
      <c r="F170" s="32"/>
    </row>
    <row r="171" spans="3:6" ht="15" customHeight="1">
      <c r="C171" s="32"/>
      <c r="D171" s="32"/>
      <c r="E171" s="32"/>
      <c r="F171" s="32"/>
    </row>
    <row r="172" spans="3:6" ht="19.5" customHeight="1">
      <c r="C172" s="32"/>
      <c r="D172" s="32"/>
      <c r="E172" s="32"/>
      <c r="F172" s="32"/>
    </row>
    <row r="173" spans="3:6" ht="24.75" customHeight="1">
      <c r="C173" s="32"/>
      <c r="D173" s="32"/>
      <c r="E173" s="32"/>
      <c r="F173" s="32"/>
    </row>
    <row r="174" spans="1:6" ht="0.75" customHeight="1">
      <c r="A174" s="30"/>
      <c r="B174" s="30"/>
      <c r="C174" s="31"/>
      <c r="D174" s="31"/>
      <c r="E174" s="31"/>
      <c r="F174" s="31"/>
    </row>
    <row r="175" ht="30" customHeight="1"/>
    <row r="176" ht="34.5" customHeight="1"/>
    <row r="177" ht="9.75" customHeight="1"/>
    <row r="178" ht="19.5" customHeight="1"/>
    <row r="179" ht="9.75" customHeight="1"/>
    <row r="180" ht="24.75" customHeight="1"/>
    <row r="181" ht="15" customHeight="1"/>
    <row r="182" ht="9.75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12" customHeight="1"/>
    <row r="194" ht="9.75" customHeight="1"/>
    <row r="195" ht="9" customHeight="1"/>
    <row r="196" ht="9" customHeight="1"/>
    <row r="197" ht="9" customHeight="1"/>
    <row r="198" ht="9" customHeight="1"/>
    <row r="199" ht="9" customHeight="1"/>
    <row r="200" ht="12" customHeight="1"/>
    <row r="201" ht="9.75" customHeight="1"/>
    <row r="202" ht="9" customHeight="1"/>
    <row r="203" ht="9" customHeight="1"/>
    <row r="204" ht="9" customHeight="1"/>
    <row r="205" ht="9" customHeight="1"/>
    <row r="206" ht="12" customHeight="1"/>
    <row r="207" ht="9.75" customHeight="1"/>
    <row r="208" ht="9" customHeight="1"/>
    <row r="209" ht="9" customHeight="1"/>
    <row r="210" ht="9" customHeight="1"/>
    <row r="211" ht="9" customHeight="1"/>
    <row r="212" ht="12" customHeight="1"/>
    <row r="213" ht="9.75" customHeight="1"/>
    <row r="214" ht="9" customHeight="1"/>
    <row r="215" ht="12" customHeight="1"/>
    <row r="216" ht="9.75" customHeight="1"/>
    <row r="217" ht="9" customHeight="1"/>
    <row r="218" ht="9" customHeight="1"/>
    <row r="219" ht="12" customHeight="1"/>
    <row r="220" ht="15.75" customHeight="1"/>
    <row r="221" ht="30" customHeight="1"/>
    <row r="222" ht="34.5" customHeight="1"/>
    <row r="223" ht="9.75" customHeight="1"/>
    <row r="224" ht="19.5" customHeight="1"/>
    <row r="225" ht="9.75" customHeight="1"/>
    <row r="226" ht="24.75" customHeight="1"/>
    <row r="227" ht="15" customHeight="1"/>
    <row r="228" ht="9.75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12" customHeight="1"/>
    <row r="240" ht="9.75" customHeight="1"/>
    <row r="241" ht="9" customHeight="1"/>
    <row r="242" ht="9" customHeight="1"/>
    <row r="243" ht="9" customHeight="1"/>
    <row r="244" ht="9" customHeight="1"/>
    <row r="245" ht="9" customHeight="1"/>
    <row r="246" ht="12" customHeight="1"/>
    <row r="247" ht="9.75" customHeight="1"/>
    <row r="248" ht="9" customHeight="1"/>
    <row r="249" ht="9" customHeight="1"/>
    <row r="250" ht="9" customHeight="1"/>
    <row r="251" ht="9" customHeight="1"/>
    <row r="252" ht="12" customHeight="1"/>
    <row r="253" ht="9.75" customHeight="1"/>
    <row r="254" ht="9" customHeight="1"/>
    <row r="255" ht="9" customHeight="1"/>
    <row r="256" ht="9" customHeight="1"/>
    <row r="257" ht="9" customHeight="1"/>
    <row r="258" ht="12" customHeight="1"/>
    <row r="259" ht="9.75" customHeight="1"/>
    <row r="260" ht="9" customHeight="1"/>
    <row r="261" ht="12" customHeight="1"/>
    <row r="262" ht="9.75" customHeight="1"/>
    <row r="263" ht="9" customHeight="1"/>
    <row r="264" ht="9" customHeight="1"/>
    <row r="265" ht="12" customHeight="1"/>
    <row r="266" ht="15.75" customHeight="1"/>
    <row r="267" ht="30" customHeight="1"/>
    <row r="268" ht="34.5" customHeight="1"/>
    <row r="269" ht="9.75" customHeight="1"/>
    <row r="270" ht="19.5" customHeight="1"/>
    <row r="271" ht="9.75" customHeight="1"/>
    <row r="272" ht="24.75" customHeight="1"/>
    <row r="273" ht="15" customHeight="1"/>
    <row r="274" ht="9.75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12" customHeight="1"/>
    <row r="286" ht="9.75" customHeight="1"/>
    <row r="287" ht="9" customHeight="1"/>
    <row r="288" ht="9" customHeight="1"/>
    <row r="289" ht="9" customHeight="1"/>
    <row r="290" ht="9" customHeight="1"/>
    <row r="291" ht="9" customHeight="1"/>
    <row r="292" ht="12" customHeight="1"/>
    <row r="293" ht="9.75" customHeight="1"/>
    <row r="294" ht="9" customHeight="1"/>
    <row r="295" ht="9" customHeight="1"/>
    <row r="296" ht="9" customHeight="1"/>
    <row r="297" ht="9" customHeight="1"/>
    <row r="298" ht="12" customHeight="1"/>
    <row r="299" ht="9.75" customHeight="1"/>
    <row r="300" ht="9" customHeight="1"/>
    <row r="301" ht="9" customHeight="1"/>
    <row r="302" ht="9" customHeight="1"/>
    <row r="303" ht="9" customHeight="1"/>
    <row r="304" ht="12" customHeight="1"/>
    <row r="305" ht="9.75" customHeight="1"/>
    <row r="306" ht="9" customHeight="1"/>
    <row r="307" ht="12" customHeight="1"/>
    <row r="308" ht="9.75" customHeight="1"/>
    <row r="309" ht="9" customHeight="1"/>
    <row r="310" ht="9" customHeight="1"/>
    <row r="311" ht="12" customHeight="1"/>
    <row r="312" ht="15.75" customHeight="1"/>
    <row r="313" ht="30" customHeight="1"/>
    <row r="314" ht="34.5" customHeight="1"/>
    <row r="315" ht="9.75" customHeight="1"/>
    <row r="316" ht="19.5" customHeight="1"/>
    <row r="317" ht="9.75" customHeight="1"/>
    <row r="318" ht="24.75" customHeight="1"/>
    <row r="319" ht="15" customHeight="1"/>
    <row r="320" ht="9.75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12" customHeight="1"/>
    <row r="332" ht="9.75" customHeight="1"/>
    <row r="333" ht="9" customHeight="1"/>
    <row r="334" ht="9" customHeight="1"/>
    <row r="335" ht="9" customHeight="1"/>
    <row r="336" ht="9" customHeight="1"/>
    <row r="337" ht="9" customHeight="1"/>
    <row r="338" ht="12" customHeight="1"/>
    <row r="339" ht="9.75" customHeight="1"/>
    <row r="340" ht="9" customHeight="1"/>
    <row r="341" ht="9" customHeight="1"/>
    <row r="342" ht="9" customHeight="1"/>
    <row r="343" ht="9" customHeight="1"/>
    <row r="344" ht="12" customHeight="1"/>
    <row r="345" ht="9.75" customHeight="1"/>
    <row r="346" ht="9" customHeight="1"/>
    <row r="347" ht="9" customHeight="1"/>
    <row r="348" ht="9" customHeight="1"/>
    <row r="349" ht="9" customHeight="1"/>
    <row r="350" ht="12" customHeight="1"/>
    <row r="351" ht="9.75" customHeight="1"/>
    <row r="352" ht="9" customHeight="1"/>
    <row r="353" ht="12" customHeight="1"/>
    <row r="354" ht="9.75" customHeight="1"/>
    <row r="355" ht="9" customHeight="1"/>
    <row r="356" ht="9" customHeight="1"/>
    <row r="357" ht="12" customHeight="1"/>
    <row r="358" ht="15.75" customHeight="1"/>
    <row r="359" ht="30" customHeight="1"/>
    <row r="360" ht="34.5" customHeight="1"/>
    <row r="361" ht="9.75" customHeight="1"/>
    <row r="362" ht="19.5" customHeight="1"/>
    <row r="363" ht="9.75" customHeight="1"/>
    <row r="364" ht="24.75" customHeight="1"/>
    <row r="365" ht="15" customHeight="1"/>
    <row r="366" ht="9.75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12" customHeight="1"/>
    <row r="378" ht="9.75" customHeight="1"/>
    <row r="379" ht="9" customHeight="1"/>
    <row r="380" ht="9" customHeight="1"/>
    <row r="381" ht="9" customHeight="1"/>
    <row r="382" ht="9" customHeight="1"/>
    <row r="383" ht="9" customHeight="1"/>
    <row r="384" ht="12" customHeight="1"/>
    <row r="385" ht="9.75" customHeight="1"/>
    <row r="386" ht="9" customHeight="1"/>
    <row r="387" ht="9" customHeight="1"/>
    <row r="388" ht="9" customHeight="1"/>
    <row r="389" ht="9" customHeight="1"/>
    <row r="390" ht="12" customHeight="1"/>
    <row r="391" ht="9.75" customHeight="1"/>
    <row r="392" ht="9" customHeight="1"/>
    <row r="393" ht="9" customHeight="1"/>
    <row r="394" ht="9" customHeight="1"/>
    <row r="395" ht="9" customHeight="1"/>
    <row r="396" ht="12" customHeight="1"/>
    <row r="397" ht="9.75" customHeight="1"/>
    <row r="398" ht="9" customHeight="1"/>
    <row r="399" ht="12" customHeight="1"/>
    <row r="400" ht="9.75" customHeight="1"/>
    <row r="401" ht="9" customHeight="1"/>
    <row r="402" ht="9" customHeight="1"/>
    <row r="403" ht="12" customHeight="1"/>
    <row r="404" ht="15.75" customHeight="1"/>
    <row r="405" ht="30" customHeight="1"/>
    <row r="406" ht="34.5" customHeight="1"/>
    <row r="407" ht="9.75" customHeight="1"/>
    <row r="408" ht="19.5" customHeight="1"/>
    <row r="409" ht="9.75" customHeight="1"/>
    <row r="410" ht="24.75" customHeight="1"/>
    <row r="411" ht="15" customHeight="1"/>
    <row r="412" ht="9.75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12" customHeight="1"/>
    <row r="424" ht="9.75" customHeight="1"/>
    <row r="425" ht="9" customHeight="1"/>
    <row r="426" ht="9" customHeight="1"/>
    <row r="427" ht="9" customHeight="1"/>
    <row r="428" ht="9" customHeight="1"/>
    <row r="429" ht="9" customHeight="1"/>
    <row r="430" ht="12" customHeight="1"/>
    <row r="431" ht="9.75" customHeight="1"/>
    <row r="432" ht="9" customHeight="1"/>
    <row r="433" ht="9" customHeight="1"/>
    <row r="434" ht="9" customHeight="1"/>
    <row r="435" ht="9" customHeight="1"/>
    <row r="436" ht="12" customHeight="1"/>
    <row r="437" ht="9.75" customHeight="1"/>
    <row r="438" ht="9" customHeight="1"/>
    <row r="439" ht="9" customHeight="1"/>
    <row r="440" ht="9" customHeight="1"/>
    <row r="441" ht="9" customHeight="1"/>
    <row r="442" ht="12" customHeight="1"/>
    <row r="443" ht="9.75" customHeight="1"/>
    <row r="444" ht="9" customHeight="1"/>
    <row r="445" ht="12" customHeight="1"/>
    <row r="446" ht="9.75" customHeight="1"/>
    <row r="447" ht="9" customHeight="1"/>
    <row r="448" ht="9" customHeight="1"/>
    <row r="449" ht="12" customHeight="1"/>
    <row r="450" ht="15.75" customHeight="1"/>
    <row r="451" ht="30" customHeight="1"/>
    <row r="452" ht="34.5" customHeight="1"/>
    <row r="453" ht="9.75" customHeight="1"/>
    <row r="454" ht="19.5" customHeight="1"/>
    <row r="455" ht="9.75" customHeight="1"/>
    <row r="456" ht="24.75" customHeight="1"/>
    <row r="457" ht="15" customHeight="1"/>
    <row r="458" ht="9.75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12" customHeight="1"/>
    <row r="470" ht="9.75" customHeight="1"/>
    <row r="471" ht="9" customHeight="1"/>
    <row r="472" ht="9" customHeight="1"/>
    <row r="473" ht="9" customHeight="1"/>
    <row r="474" ht="9" customHeight="1"/>
    <row r="475" ht="9" customHeight="1"/>
    <row r="476" ht="12" customHeight="1"/>
    <row r="477" ht="9.75" customHeight="1"/>
    <row r="478" ht="9" customHeight="1"/>
    <row r="479" ht="9" customHeight="1"/>
    <row r="480" ht="9" customHeight="1"/>
    <row r="481" ht="9" customHeight="1"/>
    <row r="482" ht="12" customHeight="1"/>
    <row r="483" ht="9.75" customHeight="1"/>
    <row r="484" ht="9" customHeight="1"/>
    <row r="485" ht="9" customHeight="1"/>
    <row r="486" ht="9" customHeight="1"/>
    <row r="487" ht="9" customHeight="1"/>
    <row r="488" ht="12" customHeight="1"/>
    <row r="489" ht="9.75" customHeight="1"/>
    <row r="490" ht="9" customHeight="1"/>
    <row r="491" ht="12" customHeight="1"/>
    <row r="492" ht="9.75" customHeight="1"/>
    <row r="493" ht="9" customHeight="1"/>
    <row r="494" ht="9" customHeight="1"/>
    <row r="495" ht="12" customHeight="1"/>
    <row r="496" ht="15.75" customHeight="1"/>
    <row r="497" ht="30" customHeight="1"/>
    <row r="498" ht="34.5" customHeight="1"/>
    <row r="499" ht="9.75" customHeight="1"/>
    <row r="500" ht="19.5" customHeight="1"/>
    <row r="501" ht="9.75" customHeight="1"/>
    <row r="502" ht="24.75" customHeight="1"/>
    <row r="503" ht="15" customHeight="1"/>
    <row r="504" ht="9.75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12" customHeight="1"/>
    <row r="516" ht="9.75" customHeight="1"/>
    <row r="517" ht="9" customHeight="1"/>
    <row r="518" ht="9" customHeight="1"/>
    <row r="519" ht="9" customHeight="1"/>
    <row r="520" ht="9" customHeight="1"/>
    <row r="521" ht="9" customHeight="1"/>
    <row r="522" ht="12" customHeight="1"/>
    <row r="523" ht="9.75" customHeight="1"/>
    <row r="524" ht="9" customHeight="1"/>
    <row r="525" ht="9" customHeight="1"/>
    <row r="526" ht="9" customHeight="1"/>
    <row r="527" ht="9" customHeight="1"/>
    <row r="528" ht="12" customHeight="1"/>
    <row r="529" ht="9.75" customHeight="1"/>
    <row r="530" ht="9" customHeight="1"/>
    <row r="531" ht="9" customHeight="1"/>
    <row r="532" ht="9" customHeight="1"/>
    <row r="533" ht="9" customHeight="1"/>
    <row r="534" ht="12" customHeight="1"/>
    <row r="535" ht="9.75" customHeight="1"/>
    <row r="536" ht="9" customHeight="1"/>
    <row r="537" ht="12" customHeight="1"/>
    <row r="538" ht="9.75" customHeight="1"/>
    <row r="539" ht="9" customHeight="1"/>
    <row r="540" ht="9" customHeight="1"/>
    <row r="541" ht="12" customHeight="1"/>
    <row r="542" ht="15.75" customHeight="1"/>
    <row r="543" ht="30" customHeight="1"/>
    <row r="544" ht="34.5" customHeight="1"/>
    <row r="545" ht="9.75" customHeight="1"/>
    <row r="546" ht="19.5" customHeight="1"/>
    <row r="547" ht="9.75" customHeight="1"/>
    <row r="548" ht="24.75" customHeight="1"/>
    <row r="549" ht="15" customHeight="1"/>
    <row r="550" ht="9.75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12" customHeight="1"/>
    <row r="562" ht="9.75" customHeight="1"/>
    <row r="563" ht="9" customHeight="1"/>
    <row r="564" ht="9" customHeight="1"/>
    <row r="565" ht="9" customHeight="1"/>
    <row r="566" ht="9" customHeight="1"/>
    <row r="567" ht="9" customHeight="1"/>
    <row r="568" ht="12" customHeight="1"/>
    <row r="569" ht="9.75" customHeight="1"/>
    <row r="570" ht="9" customHeight="1"/>
    <row r="571" ht="9" customHeight="1"/>
    <row r="572" ht="9" customHeight="1"/>
    <row r="573" ht="9" customHeight="1"/>
    <row r="574" ht="12" customHeight="1"/>
    <row r="575" ht="9.75" customHeight="1"/>
    <row r="576" ht="9" customHeight="1"/>
    <row r="577" ht="9" customHeight="1"/>
    <row r="578" ht="9" customHeight="1"/>
    <row r="579" ht="9" customHeight="1"/>
    <row r="580" ht="12" customHeight="1"/>
    <row r="581" ht="9.75" customHeight="1"/>
    <row r="582" ht="9" customHeight="1"/>
    <row r="583" ht="12" customHeight="1"/>
    <row r="584" ht="9.75" customHeight="1"/>
    <row r="585" ht="9" customHeight="1"/>
    <row r="586" ht="9" customHeight="1"/>
    <row r="587" ht="12" customHeight="1"/>
    <row r="588" ht="15.75" customHeight="1"/>
    <row r="589" ht="30" customHeight="1"/>
    <row r="590" ht="34.5" customHeight="1"/>
    <row r="591" ht="9.75" customHeight="1"/>
    <row r="592" ht="19.5" customHeight="1"/>
    <row r="593" ht="9.75" customHeight="1"/>
    <row r="594" ht="24.75" customHeight="1"/>
    <row r="595" ht="15" customHeight="1"/>
    <row r="596" ht="9.75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12" customHeight="1"/>
    <row r="608" ht="9.75" customHeight="1"/>
    <row r="609" ht="9" customHeight="1"/>
    <row r="610" ht="9" customHeight="1"/>
    <row r="611" ht="9" customHeight="1"/>
    <row r="612" ht="9" customHeight="1"/>
    <row r="613" ht="9" customHeight="1"/>
    <row r="614" ht="12" customHeight="1"/>
    <row r="615" ht="9.75" customHeight="1"/>
    <row r="616" ht="9" customHeight="1"/>
    <row r="617" ht="9" customHeight="1"/>
    <row r="618" ht="9" customHeight="1"/>
    <row r="619" ht="9" customHeight="1"/>
    <row r="620" ht="12" customHeight="1"/>
    <row r="621" ht="9.75" customHeight="1"/>
    <row r="622" ht="9" customHeight="1"/>
    <row r="623" ht="9" customHeight="1"/>
    <row r="624" ht="9" customHeight="1"/>
    <row r="625" ht="9" customHeight="1"/>
    <row r="626" ht="12" customHeight="1"/>
    <row r="627" ht="9.75" customHeight="1"/>
    <row r="628" ht="9" customHeight="1"/>
    <row r="629" ht="12" customHeight="1"/>
    <row r="630" ht="9.75" customHeight="1"/>
    <row r="631" ht="9" customHeight="1"/>
    <row r="632" ht="9" customHeight="1"/>
    <row r="633" ht="12" customHeight="1"/>
    <row r="634" ht="15.75" customHeight="1"/>
    <row r="635" ht="30" customHeight="1"/>
    <row r="636" ht="34.5" customHeight="1"/>
    <row r="637" ht="9.75" customHeight="1"/>
    <row r="638" ht="19.5" customHeight="1"/>
    <row r="639" ht="9.75" customHeight="1"/>
    <row r="640" ht="24.75" customHeight="1"/>
    <row r="641" ht="15" customHeight="1"/>
    <row r="642" ht="9.75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12" customHeight="1"/>
    <row r="654" ht="9.75" customHeight="1"/>
    <row r="655" ht="9" customHeight="1"/>
    <row r="656" ht="9" customHeight="1"/>
    <row r="657" ht="9" customHeight="1"/>
    <row r="658" ht="9" customHeight="1"/>
    <row r="659" ht="9" customHeight="1"/>
    <row r="660" ht="12" customHeight="1"/>
    <row r="661" ht="9.75" customHeight="1"/>
    <row r="662" ht="9" customHeight="1"/>
    <row r="663" ht="9" customHeight="1"/>
    <row r="664" ht="9" customHeight="1"/>
    <row r="665" ht="9" customHeight="1"/>
    <row r="666" ht="12" customHeight="1"/>
    <row r="667" ht="9.75" customHeight="1"/>
    <row r="668" ht="9" customHeight="1"/>
    <row r="669" ht="9" customHeight="1"/>
    <row r="670" ht="9" customHeight="1"/>
    <row r="671" ht="9" customHeight="1"/>
    <row r="672" ht="12" customHeight="1"/>
    <row r="673" ht="9.75" customHeight="1"/>
    <row r="674" ht="9" customHeight="1"/>
    <row r="675" ht="12" customHeight="1"/>
    <row r="676" ht="9.75" customHeight="1"/>
    <row r="677" ht="9" customHeight="1"/>
    <row r="678" ht="9" customHeight="1"/>
    <row r="679" ht="12" customHeight="1"/>
    <row r="680" ht="15.75" customHeight="1"/>
    <row r="681" ht="30" customHeight="1"/>
    <row r="682" ht="34.5" customHeight="1"/>
    <row r="683" ht="9.75" customHeight="1"/>
    <row r="684" ht="19.5" customHeight="1"/>
    <row r="685" ht="9.75" customHeight="1"/>
    <row r="686" ht="24.75" customHeight="1"/>
    <row r="687" ht="15" customHeight="1"/>
    <row r="688" ht="9.75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12" customHeight="1"/>
    <row r="700" ht="9.75" customHeight="1"/>
    <row r="701" ht="9" customHeight="1"/>
    <row r="702" ht="9" customHeight="1"/>
    <row r="703" ht="9" customHeight="1"/>
    <row r="704" ht="9" customHeight="1"/>
    <row r="705" ht="9" customHeight="1"/>
    <row r="706" ht="12" customHeight="1"/>
    <row r="707" ht="9.75" customHeight="1"/>
    <row r="708" ht="9" customHeight="1"/>
    <row r="709" ht="9" customHeight="1"/>
    <row r="710" ht="9" customHeight="1"/>
    <row r="711" ht="9" customHeight="1"/>
    <row r="712" ht="12" customHeight="1"/>
    <row r="713" ht="9.75" customHeight="1"/>
    <row r="714" ht="9" customHeight="1"/>
    <row r="715" ht="9" customHeight="1"/>
    <row r="716" ht="9" customHeight="1"/>
    <row r="717" ht="9" customHeight="1"/>
    <row r="718" ht="12" customHeight="1"/>
    <row r="719" ht="9.75" customHeight="1"/>
    <row r="720" ht="9" customHeight="1"/>
    <row r="721" ht="12" customHeight="1"/>
    <row r="722" ht="9.75" customHeight="1"/>
    <row r="723" ht="9" customHeight="1"/>
    <row r="724" ht="9" customHeight="1"/>
    <row r="725" ht="12" customHeight="1"/>
    <row r="726" ht="15.75" customHeight="1"/>
    <row r="727" ht="30" customHeight="1"/>
    <row r="728" ht="34.5" customHeight="1"/>
    <row r="729" ht="9.75" customHeight="1"/>
    <row r="730" ht="19.5" customHeight="1"/>
    <row r="731" ht="9.75" customHeight="1"/>
    <row r="732" ht="24.75" customHeight="1"/>
    <row r="733" ht="15" customHeight="1"/>
    <row r="734" ht="9.75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12" customHeight="1"/>
    <row r="746" ht="9.75" customHeight="1"/>
    <row r="747" ht="9" customHeight="1"/>
    <row r="748" ht="9" customHeight="1"/>
    <row r="749" ht="9" customHeight="1"/>
    <row r="750" ht="9" customHeight="1"/>
    <row r="751" ht="9" customHeight="1"/>
    <row r="752" ht="12" customHeight="1"/>
    <row r="753" ht="9.75" customHeight="1"/>
    <row r="754" ht="9" customHeight="1"/>
    <row r="755" ht="9" customHeight="1"/>
    <row r="756" ht="9" customHeight="1"/>
    <row r="757" ht="9" customHeight="1"/>
    <row r="758" ht="12" customHeight="1"/>
    <row r="759" ht="9.75" customHeight="1"/>
    <row r="760" ht="9" customHeight="1"/>
    <row r="761" ht="9" customHeight="1"/>
    <row r="762" ht="9" customHeight="1"/>
    <row r="763" ht="9" customHeight="1"/>
    <row r="764" ht="12" customHeight="1"/>
    <row r="765" ht="9.75" customHeight="1"/>
    <row r="766" ht="9" customHeight="1"/>
    <row r="767" ht="12" customHeight="1"/>
    <row r="768" ht="9.75" customHeight="1"/>
    <row r="769" ht="9" customHeight="1"/>
    <row r="770" ht="9" customHeight="1"/>
    <row r="771" ht="12" customHeight="1"/>
    <row r="772" ht="15.75" customHeight="1"/>
    <row r="773" ht="30" customHeight="1"/>
    <row r="774" ht="34.5" customHeight="1"/>
    <row r="775" ht="9.75" customHeight="1"/>
    <row r="776" ht="19.5" customHeight="1"/>
    <row r="777" ht="9.75" customHeight="1"/>
    <row r="778" ht="24.75" customHeight="1"/>
    <row r="779" ht="15" customHeight="1"/>
    <row r="780" ht="9.75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12" customHeight="1"/>
    <row r="792" ht="9.75" customHeight="1"/>
    <row r="793" ht="9" customHeight="1"/>
    <row r="794" ht="9" customHeight="1"/>
    <row r="795" ht="9" customHeight="1"/>
    <row r="796" ht="9" customHeight="1"/>
    <row r="797" ht="9" customHeight="1"/>
    <row r="798" ht="12" customHeight="1"/>
    <row r="799" ht="9.75" customHeight="1"/>
    <row r="800" ht="9" customHeight="1"/>
    <row r="801" ht="9" customHeight="1"/>
    <row r="802" ht="9" customHeight="1"/>
    <row r="803" ht="9" customHeight="1"/>
    <row r="804" ht="12" customHeight="1"/>
    <row r="805" ht="9.75" customHeight="1"/>
    <row r="806" ht="9" customHeight="1"/>
    <row r="807" ht="9" customHeight="1"/>
    <row r="808" ht="9" customHeight="1"/>
    <row r="809" ht="9" customHeight="1"/>
    <row r="810" ht="12" customHeight="1"/>
    <row r="811" ht="9.75" customHeight="1"/>
    <row r="812" ht="9" customHeight="1"/>
    <row r="813" ht="12" customHeight="1"/>
    <row r="814" ht="9.75" customHeight="1"/>
    <row r="815" ht="9" customHeight="1"/>
    <row r="816" ht="9" customHeight="1"/>
    <row r="817" ht="12" customHeight="1"/>
    <row r="818" ht="15.75" customHeight="1"/>
    <row r="819" ht="30" customHeight="1"/>
    <row r="820" ht="34.5" customHeight="1"/>
    <row r="821" ht="9.75" customHeight="1"/>
    <row r="822" ht="19.5" customHeight="1"/>
    <row r="823" ht="9.75" customHeight="1"/>
    <row r="824" ht="24.75" customHeight="1"/>
    <row r="825" ht="15" customHeight="1"/>
    <row r="826" ht="9.75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12" customHeight="1"/>
    <row r="838" ht="9.75" customHeight="1"/>
    <row r="839" ht="9" customHeight="1"/>
    <row r="840" ht="9" customHeight="1"/>
    <row r="841" ht="9" customHeight="1"/>
    <row r="842" ht="9" customHeight="1"/>
    <row r="843" ht="9" customHeight="1"/>
    <row r="844" ht="12" customHeight="1"/>
    <row r="845" ht="9.75" customHeight="1"/>
    <row r="846" ht="9" customHeight="1"/>
    <row r="847" ht="9" customHeight="1"/>
    <row r="848" ht="9" customHeight="1"/>
    <row r="849" ht="9" customHeight="1"/>
    <row r="850" ht="12" customHeight="1"/>
    <row r="851" ht="9.75" customHeight="1"/>
    <row r="852" ht="9" customHeight="1"/>
    <row r="853" ht="9" customHeight="1"/>
    <row r="854" ht="9" customHeight="1"/>
    <row r="855" ht="9" customHeight="1"/>
    <row r="856" ht="12" customHeight="1"/>
    <row r="857" ht="9.75" customHeight="1"/>
    <row r="858" ht="9" customHeight="1"/>
    <row r="859" ht="12" customHeight="1"/>
    <row r="860" ht="9.75" customHeight="1"/>
    <row r="861" ht="9" customHeight="1"/>
    <row r="862" ht="9" customHeight="1"/>
    <row r="863" ht="12" customHeight="1"/>
    <row r="864" ht="15.75" customHeight="1"/>
    <row r="865" ht="15" customHeight="1"/>
    <row r="866" ht="19.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65536" ht="12.75"/>
  </sheetData>
  <sheetProtection selectLockedCells="1" selectUnlockedCells="1"/>
  <mergeCells count="7">
    <mergeCell ref="A1:F1"/>
    <mergeCell ref="A2:F2"/>
    <mergeCell ref="A3:A4"/>
    <mergeCell ref="B3:B4"/>
    <mergeCell ref="C3:D3"/>
    <mergeCell ref="E3:F3"/>
    <mergeCell ref="A9:F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0.28125" style="0" customWidth="1"/>
    <col min="3" max="16384" width="11.57421875" style="0" customWidth="1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5" ht="9.75" customHeight="1">
      <c r="A3" s="33" t="s">
        <v>72</v>
      </c>
      <c r="B3" s="33"/>
      <c r="C3" s="34">
        <v>1</v>
      </c>
      <c r="D3" s="34"/>
      <c r="E3" s="34"/>
      <c r="F3" s="34">
        <v>2</v>
      </c>
      <c r="G3" s="34"/>
      <c r="H3" s="34"/>
      <c r="I3" s="34">
        <v>3</v>
      </c>
      <c r="J3" s="34"/>
      <c r="K3" s="34"/>
      <c r="L3" s="34">
        <v>4</v>
      </c>
      <c r="M3" s="34"/>
      <c r="N3" s="34"/>
      <c r="O3" s="34">
        <v>5</v>
      </c>
      <c r="P3" s="34"/>
      <c r="Q3" s="34"/>
      <c r="R3" s="34">
        <v>6</v>
      </c>
      <c r="S3" s="34"/>
      <c r="T3" s="34"/>
      <c r="U3" s="34">
        <v>7</v>
      </c>
      <c r="V3" s="34"/>
      <c r="W3" s="34"/>
      <c r="X3" s="34">
        <v>8</v>
      </c>
      <c r="Y3" s="34"/>
      <c r="Z3" s="34"/>
      <c r="AA3" s="34">
        <v>9</v>
      </c>
      <c r="AB3" s="34"/>
      <c r="AC3" s="34"/>
      <c r="AD3" s="34">
        <v>10</v>
      </c>
      <c r="AE3" s="34"/>
      <c r="AF3" s="34"/>
      <c r="AG3" s="34">
        <v>11</v>
      </c>
      <c r="AH3" s="34"/>
      <c r="AI3" s="34"/>
      <c r="AJ3" s="34">
        <v>12</v>
      </c>
      <c r="AK3" s="34"/>
      <c r="AL3" s="34"/>
      <c r="AM3" s="34">
        <v>13</v>
      </c>
      <c r="AN3" s="34"/>
      <c r="AO3" s="34"/>
      <c r="AP3" s="34">
        <v>14</v>
      </c>
      <c r="AQ3" s="34"/>
      <c r="AR3" s="34"/>
      <c r="AS3" s="34">
        <v>15</v>
      </c>
      <c r="AT3" s="34"/>
      <c r="AU3" s="34"/>
      <c r="AV3" s="34">
        <v>16</v>
      </c>
      <c r="AW3" s="34"/>
      <c r="AX3" s="34"/>
      <c r="AY3" s="34">
        <v>17</v>
      </c>
      <c r="AZ3" s="34"/>
      <c r="BA3" s="34"/>
      <c r="BB3" s="34">
        <v>18</v>
      </c>
      <c r="BC3" s="34"/>
      <c r="BD3" s="34"/>
      <c r="BE3" s="34">
        <v>19</v>
      </c>
      <c r="BF3" s="34"/>
      <c r="BG3" s="34"/>
      <c r="BH3" s="34">
        <v>20</v>
      </c>
      <c r="BI3" s="34"/>
      <c r="BJ3" s="34"/>
      <c r="BK3" s="34">
        <v>50</v>
      </c>
      <c r="BL3" s="34"/>
      <c r="BM3" s="34"/>
      <c r="BN3" s="34">
        <v>60</v>
      </c>
      <c r="BO3" s="34"/>
      <c r="BP3" s="34"/>
      <c r="BQ3" s="34">
        <v>99</v>
      </c>
      <c r="BR3" s="34"/>
      <c r="BS3" s="34"/>
      <c r="BT3" s="5" t="s">
        <v>73</v>
      </c>
      <c r="BU3" s="5" t="s">
        <v>74</v>
      </c>
      <c r="BV3" s="5"/>
      <c r="BW3" s="5"/>
    </row>
    <row r="4" spans="1:75" ht="19.5" customHeight="1">
      <c r="A4" s="33"/>
      <c r="B4" s="33"/>
      <c r="C4" s="6" t="s">
        <v>75</v>
      </c>
      <c r="D4" s="6"/>
      <c r="E4" s="6"/>
      <c r="F4" s="6" t="s">
        <v>76</v>
      </c>
      <c r="G4" s="6"/>
      <c r="H4" s="6"/>
      <c r="I4" s="6" t="s">
        <v>77</v>
      </c>
      <c r="J4" s="6"/>
      <c r="K4" s="6"/>
      <c r="L4" s="6" t="s">
        <v>78</v>
      </c>
      <c r="M4" s="6"/>
      <c r="N4" s="6"/>
      <c r="O4" s="6" t="s">
        <v>79</v>
      </c>
      <c r="P4" s="6"/>
      <c r="Q4" s="6"/>
      <c r="R4" s="6" t="s">
        <v>80</v>
      </c>
      <c r="S4" s="6"/>
      <c r="T4" s="6"/>
      <c r="U4" s="6" t="s">
        <v>81</v>
      </c>
      <c r="V4" s="6"/>
      <c r="W4" s="6"/>
      <c r="X4" s="6" t="s">
        <v>82</v>
      </c>
      <c r="Y4" s="6"/>
      <c r="Z4" s="6"/>
      <c r="AA4" s="6" t="s">
        <v>83</v>
      </c>
      <c r="AB4" s="6"/>
      <c r="AC4" s="6"/>
      <c r="AD4" s="6" t="s">
        <v>84</v>
      </c>
      <c r="AE4" s="6"/>
      <c r="AF4" s="6"/>
      <c r="AG4" s="6" t="s">
        <v>85</v>
      </c>
      <c r="AH4" s="6"/>
      <c r="AI4" s="6"/>
      <c r="AJ4" s="6" t="s">
        <v>86</v>
      </c>
      <c r="AK4" s="6"/>
      <c r="AL4" s="6"/>
      <c r="AM4" s="6" t="s">
        <v>87</v>
      </c>
      <c r="AN4" s="6"/>
      <c r="AO4" s="6"/>
      <c r="AP4" s="6" t="s">
        <v>88</v>
      </c>
      <c r="AQ4" s="6"/>
      <c r="AR4" s="6"/>
      <c r="AS4" s="6" t="s">
        <v>89</v>
      </c>
      <c r="AT4" s="6"/>
      <c r="AU4" s="6"/>
      <c r="AV4" s="6" t="s">
        <v>90</v>
      </c>
      <c r="AW4" s="6"/>
      <c r="AX4" s="6"/>
      <c r="AY4" s="6" t="s">
        <v>91</v>
      </c>
      <c r="AZ4" s="6"/>
      <c r="BA4" s="6"/>
      <c r="BB4" s="6" t="s">
        <v>92</v>
      </c>
      <c r="BC4" s="6"/>
      <c r="BD4" s="6"/>
      <c r="BE4" s="6" t="s">
        <v>93</v>
      </c>
      <c r="BF4" s="6"/>
      <c r="BG4" s="6"/>
      <c r="BH4" s="6" t="s">
        <v>94</v>
      </c>
      <c r="BI4" s="6"/>
      <c r="BJ4" s="6"/>
      <c r="BK4" s="6" t="s">
        <v>95</v>
      </c>
      <c r="BL4" s="6"/>
      <c r="BM4" s="6"/>
      <c r="BN4" s="6" t="s">
        <v>96</v>
      </c>
      <c r="BO4" s="6"/>
      <c r="BP4" s="6"/>
      <c r="BQ4" s="6" t="s">
        <v>97</v>
      </c>
      <c r="BR4" s="6"/>
      <c r="BS4" s="6"/>
      <c r="BT4" s="5"/>
      <c r="BU4" s="5"/>
      <c r="BV4" s="5"/>
      <c r="BW4" s="5"/>
    </row>
    <row r="5" spans="1:75" ht="14.25" customHeight="1">
      <c r="A5" s="33"/>
      <c r="B5" s="33"/>
      <c r="C5" s="35" t="s">
        <v>98</v>
      </c>
      <c r="D5" s="35"/>
      <c r="E5" s="35" t="s">
        <v>99</v>
      </c>
      <c r="F5" s="35" t="s">
        <v>98</v>
      </c>
      <c r="G5" s="35"/>
      <c r="H5" s="35" t="s">
        <v>99</v>
      </c>
      <c r="I5" s="35" t="s">
        <v>98</v>
      </c>
      <c r="J5" s="35"/>
      <c r="K5" s="35" t="s">
        <v>99</v>
      </c>
      <c r="L5" s="35" t="s">
        <v>98</v>
      </c>
      <c r="M5" s="35"/>
      <c r="N5" s="35" t="s">
        <v>99</v>
      </c>
      <c r="O5" s="35" t="s">
        <v>98</v>
      </c>
      <c r="P5" s="35"/>
      <c r="Q5" s="35" t="s">
        <v>99</v>
      </c>
      <c r="R5" s="35" t="s">
        <v>98</v>
      </c>
      <c r="S5" s="35"/>
      <c r="T5" s="35" t="s">
        <v>99</v>
      </c>
      <c r="U5" s="35" t="s">
        <v>98</v>
      </c>
      <c r="V5" s="35"/>
      <c r="W5" s="35" t="s">
        <v>99</v>
      </c>
      <c r="X5" s="35" t="s">
        <v>98</v>
      </c>
      <c r="Y5" s="35"/>
      <c r="Z5" s="35" t="s">
        <v>99</v>
      </c>
      <c r="AA5" s="35" t="s">
        <v>98</v>
      </c>
      <c r="AB5" s="35"/>
      <c r="AC5" s="35" t="s">
        <v>99</v>
      </c>
      <c r="AD5" s="35" t="s">
        <v>98</v>
      </c>
      <c r="AE5" s="35"/>
      <c r="AF5" s="35" t="s">
        <v>99</v>
      </c>
      <c r="AG5" s="35" t="s">
        <v>98</v>
      </c>
      <c r="AH5" s="35"/>
      <c r="AI5" s="35" t="s">
        <v>99</v>
      </c>
      <c r="AJ5" s="35" t="s">
        <v>98</v>
      </c>
      <c r="AK5" s="35"/>
      <c r="AL5" s="35" t="s">
        <v>99</v>
      </c>
      <c r="AM5" s="35" t="s">
        <v>98</v>
      </c>
      <c r="AN5" s="35"/>
      <c r="AO5" s="35" t="s">
        <v>99</v>
      </c>
      <c r="AP5" s="35" t="s">
        <v>98</v>
      </c>
      <c r="AQ5" s="35"/>
      <c r="AR5" s="35" t="s">
        <v>99</v>
      </c>
      <c r="AS5" s="35" t="s">
        <v>98</v>
      </c>
      <c r="AT5" s="35"/>
      <c r="AU5" s="35" t="s">
        <v>99</v>
      </c>
      <c r="AV5" s="35" t="s">
        <v>98</v>
      </c>
      <c r="AW5" s="35"/>
      <c r="AX5" s="35" t="s">
        <v>99</v>
      </c>
      <c r="AY5" s="35" t="s">
        <v>98</v>
      </c>
      <c r="AZ5" s="35"/>
      <c r="BA5" s="35" t="s">
        <v>99</v>
      </c>
      <c r="BB5" s="35" t="s">
        <v>98</v>
      </c>
      <c r="BC5" s="35"/>
      <c r="BD5" s="35" t="s">
        <v>99</v>
      </c>
      <c r="BE5" s="35" t="s">
        <v>98</v>
      </c>
      <c r="BF5" s="35"/>
      <c r="BG5" s="35" t="s">
        <v>99</v>
      </c>
      <c r="BH5" s="35" t="s">
        <v>98</v>
      </c>
      <c r="BI5" s="35"/>
      <c r="BJ5" s="35" t="s">
        <v>99</v>
      </c>
      <c r="BK5" s="35" t="s">
        <v>98</v>
      </c>
      <c r="BL5" s="35"/>
      <c r="BM5" s="35" t="s">
        <v>99</v>
      </c>
      <c r="BN5" s="35" t="s">
        <v>98</v>
      </c>
      <c r="BO5" s="35"/>
      <c r="BP5" s="35" t="s">
        <v>99</v>
      </c>
      <c r="BQ5" s="35" t="s">
        <v>98</v>
      </c>
      <c r="BR5" s="35"/>
      <c r="BS5" s="35" t="s">
        <v>99</v>
      </c>
      <c r="BT5" s="35" t="s">
        <v>98</v>
      </c>
      <c r="BU5" s="35" t="s">
        <v>98</v>
      </c>
      <c r="BV5" s="35"/>
      <c r="BW5" s="35" t="s">
        <v>99</v>
      </c>
    </row>
    <row r="6" spans="1:75" ht="31.5" customHeight="1">
      <c r="A6" s="33"/>
      <c r="B6" s="33"/>
      <c r="C6" s="35"/>
      <c r="D6" s="35" t="s">
        <v>100</v>
      </c>
      <c r="E6" s="35"/>
      <c r="F6" s="35"/>
      <c r="G6" s="35" t="s">
        <v>100</v>
      </c>
      <c r="H6" s="35"/>
      <c r="I6" s="35"/>
      <c r="J6" s="35" t="s">
        <v>100</v>
      </c>
      <c r="K6" s="35"/>
      <c r="L6" s="35"/>
      <c r="M6" s="35" t="s">
        <v>100</v>
      </c>
      <c r="N6" s="35"/>
      <c r="O6" s="35"/>
      <c r="P6" s="35" t="s">
        <v>100</v>
      </c>
      <c r="Q6" s="35"/>
      <c r="R6" s="35"/>
      <c r="S6" s="35" t="s">
        <v>100</v>
      </c>
      <c r="T6" s="35"/>
      <c r="U6" s="35"/>
      <c r="V6" s="35" t="s">
        <v>100</v>
      </c>
      <c r="W6" s="35"/>
      <c r="X6" s="35"/>
      <c r="Y6" s="35" t="s">
        <v>100</v>
      </c>
      <c r="Z6" s="35"/>
      <c r="AA6" s="35"/>
      <c r="AB6" s="35" t="s">
        <v>100</v>
      </c>
      <c r="AC6" s="35"/>
      <c r="AD6" s="35"/>
      <c r="AE6" s="35" t="s">
        <v>100</v>
      </c>
      <c r="AF6" s="35"/>
      <c r="AG6" s="35"/>
      <c r="AH6" s="35" t="s">
        <v>100</v>
      </c>
      <c r="AI6" s="35"/>
      <c r="AJ6" s="35"/>
      <c r="AK6" s="35" t="s">
        <v>100</v>
      </c>
      <c r="AL6" s="35"/>
      <c r="AM6" s="35"/>
      <c r="AN6" s="35" t="s">
        <v>100</v>
      </c>
      <c r="AO6" s="35"/>
      <c r="AP6" s="35"/>
      <c r="AQ6" s="35" t="s">
        <v>100</v>
      </c>
      <c r="AR6" s="35"/>
      <c r="AS6" s="35"/>
      <c r="AT6" s="35" t="s">
        <v>100</v>
      </c>
      <c r="AU6" s="35"/>
      <c r="AV6" s="35"/>
      <c r="AW6" s="35" t="s">
        <v>100</v>
      </c>
      <c r="AX6" s="35"/>
      <c r="AY6" s="35"/>
      <c r="AZ6" s="35" t="s">
        <v>100</v>
      </c>
      <c r="BA6" s="35"/>
      <c r="BB6" s="35"/>
      <c r="BC6" s="35" t="s">
        <v>100</v>
      </c>
      <c r="BD6" s="35"/>
      <c r="BE6" s="35"/>
      <c r="BF6" s="35" t="s">
        <v>100</v>
      </c>
      <c r="BG6" s="35"/>
      <c r="BH6" s="35"/>
      <c r="BI6" s="35" t="s">
        <v>100</v>
      </c>
      <c r="BJ6" s="35"/>
      <c r="BK6" s="35"/>
      <c r="BL6" s="35" t="s">
        <v>100</v>
      </c>
      <c r="BM6" s="35"/>
      <c r="BN6" s="35"/>
      <c r="BO6" s="35" t="s">
        <v>100</v>
      </c>
      <c r="BP6" s="35"/>
      <c r="BQ6" s="35"/>
      <c r="BR6" s="35" t="s">
        <v>100</v>
      </c>
      <c r="BS6" s="35"/>
      <c r="BT6" s="35"/>
      <c r="BU6" s="35"/>
      <c r="BV6" s="35" t="s">
        <v>100</v>
      </c>
      <c r="BW6" s="35"/>
    </row>
    <row r="7" spans="1:75" ht="15" customHeight="1">
      <c r="A7" s="36"/>
      <c r="B7" s="37" t="s">
        <v>101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9">
        <v>0</v>
      </c>
      <c r="BU7" s="39">
        <f>BT7</f>
        <v>0</v>
      </c>
      <c r="BV7" s="39"/>
      <c r="BW7" s="39"/>
    </row>
    <row r="8" spans="1:75" ht="9.75" customHeight="1">
      <c r="A8" s="40"/>
      <c r="B8" s="41" t="s">
        <v>102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2"/>
      <c r="BT8" s="42"/>
      <c r="BU8" s="42"/>
      <c r="BV8" s="42"/>
      <c r="BW8" s="42"/>
    </row>
    <row r="9" spans="1:75" ht="9" customHeight="1">
      <c r="A9" s="44">
        <v>101</v>
      </c>
      <c r="B9" s="45" t="s">
        <v>103</v>
      </c>
      <c r="C9" s="46">
        <v>703846.84</v>
      </c>
      <c r="D9" s="46">
        <v>0</v>
      </c>
      <c r="E9" s="46">
        <v>732448.71</v>
      </c>
      <c r="F9" s="46">
        <v>0</v>
      </c>
      <c r="G9" s="46">
        <v>0</v>
      </c>
      <c r="H9" s="46">
        <v>0</v>
      </c>
      <c r="I9" s="46">
        <v>241525.13</v>
      </c>
      <c r="J9" s="46">
        <v>0</v>
      </c>
      <c r="K9" s="46">
        <v>242303.76</v>
      </c>
      <c r="L9" s="46">
        <v>0</v>
      </c>
      <c r="M9" s="46">
        <v>0</v>
      </c>
      <c r="N9" s="46">
        <v>0</v>
      </c>
      <c r="O9" s="46">
        <v>28931.87</v>
      </c>
      <c r="P9" s="46">
        <v>0</v>
      </c>
      <c r="Q9" s="46">
        <v>29790.21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99619.6</v>
      </c>
      <c r="AB9" s="46">
        <v>0</v>
      </c>
      <c r="AC9" s="46">
        <v>100505.01</v>
      </c>
      <c r="AD9" s="46">
        <v>138919.78</v>
      </c>
      <c r="AE9" s="46">
        <v>0</v>
      </c>
      <c r="AF9" s="46">
        <v>138919.78</v>
      </c>
      <c r="AG9" s="46">
        <v>0</v>
      </c>
      <c r="AH9" s="46">
        <v>0</v>
      </c>
      <c r="AI9" s="46">
        <v>0</v>
      </c>
      <c r="AJ9" s="46">
        <v>105368.69</v>
      </c>
      <c r="AK9" s="46">
        <v>0</v>
      </c>
      <c r="AL9" s="46">
        <v>106823.29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/>
      <c r="BI9" s="46"/>
      <c r="BJ9" s="46"/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/>
      <c r="BR9" s="43"/>
      <c r="BS9" s="46"/>
      <c r="BT9" s="46"/>
      <c r="BU9" s="46">
        <f aca="true" t="shared" si="0" ref="BU9:BU18">C9+F9+I9+L9+O9+R9+U9+X9+AA9+AD9+AG9+AJ9+AM9+AP9+AS9+AV9+AY9+BB9+BE9+BH9+BK9+BN9+BQ9</f>
        <v>1318211.91</v>
      </c>
      <c r="BV9" s="46">
        <f aca="true" t="shared" si="1" ref="BV9:BV18">D9+G9+J9+M9+P9+S9+V9+Y9+AB9+AE9+AH9+AK9+AN9+AQ9+AT9+AW9+AZ9+BC9+BF9+BI9+BL9+BO9+BR9</f>
        <v>0</v>
      </c>
      <c r="BW9" s="46">
        <f aca="true" t="shared" si="2" ref="BW9:BW18">E9+H9+K9+N9+Q9+T9+W9+Z9+AC9+AF9+AI9+AL9+AO9+AR9+AU9+AX9+BA9+BD9+BG9+BJ9+BM9+BP9+BS9</f>
        <v>1350790.76</v>
      </c>
    </row>
    <row r="10" spans="1:75" ht="9" customHeight="1">
      <c r="A10" s="44">
        <v>102</v>
      </c>
      <c r="B10" s="45" t="s">
        <v>104</v>
      </c>
      <c r="C10" s="46">
        <v>56172</v>
      </c>
      <c r="D10" s="46">
        <v>0</v>
      </c>
      <c r="E10" s="46">
        <v>58011.42</v>
      </c>
      <c r="F10" s="46">
        <v>0</v>
      </c>
      <c r="G10" s="46">
        <v>0</v>
      </c>
      <c r="H10" s="46">
        <v>0</v>
      </c>
      <c r="I10" s="46">
        <v>17316.7</v>
      </c>
      <c r="J10" s="46">
        <v>0</v>
      </c>
      <c r="K10" s="46">
        <v>17370.16</v>
      </c>
      <c r="L10" s="46">
        <v>700</v>
      </c>
      <c r="M10" s="46">
        <v>0</v>
      </c>
      <c r="N10" s="46">
        <v>1077.91</v>
      </c>
      <c r="O10" s="46">
        <v>1946.22</v>
      </c>
      <c r="P10" s="46">
        <v>0</v>
      </c>
      <c r="Q10" s="46">
        <v>2005.15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8084.76</v>
      </c>
      <c r="AB10" s="46">
        <v>0</v>
      </c>
      <c r="AC10" s="46">
        <v>9344.91</v>
      </c>
      <c r="AD10" s="46">
        <v>9753.61</v>
      </c>
      <c r="AE10" s="46">
        <v>0</v>
      </c>
      <c r="AF10" s="46">
        <v>9753.61</v>
      </c>
      <c r="AG10" s="46">
        <v>0</v>
      </c>
      <c r="AH10" s="46">
        <v>0</v>
      </c>
      <c r="AI10" s="46">
        <v>0</v>
      </c>
      <c r="AJ10" s="46">
        <v>7654.78</v>
      </c>
      <c r="AK10" s="46">
        <v>0</v>
      </c>
      <c r="AL10" s="46">
        <v>7654.78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/>
      <c r="BI10" s="46"/>
      <c r="BJ10" s="46"/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/>
      <c r="BR10" s="43"/>
      <c r="BS10" s="46"/>
      <c r="BT10" s="46"/>
      <c r="BU10" s="46">
        <f t="shared" si="0"/>
        <v>101628.06999999999</v>
      </c>
      <c r="BV10" s="46">
        <f t="shared" si="1"/>
        <v>0</v>
      </c>
      <c r="BW10" s="46">
        <f t="shared" si="2"/>
        <v>105217.94</v>
      </c>
    </row>
    <row r="11" spans="1:75" ht="9" customHeight="1">
      <c r="A11" s="44">
        <v>103</v>
      </c>
      <c r="B11" s="45" t="s">
        <v>105</v>
      </c>
      <c r="C11" s="46">
        <v>734048.57</v>
      </c>
      <c r="D11" s="46">
        <v>0</v>
      </c>
      <c r="E11" s="46">
        <v>959285.16</v>
      </c>
      <c r="F11" s="46">
        <v>22700</v>
      </c>
      <c r="G11" s="46">
        <v>0</v>
      </c>
      <c r="H11" s="46">
        <v>42734.32</v>
      </c>
      <c r="I11" s="46">
        <v>29000</v>
      </c>
      <c r="J11" s="46">
        <v>0</v>
      </c>
      <c r="K11" s="46">
        <v>44261.23</v>
      </c>
      <c r="L11" s="46">
        <v>93524</v>
      </c>
      <c r="M11" s="46">
        <v>0</v>
      </c>
      <c r="N11" s="46">
        <v>150163.32</v>
      </c>
      <c r="O11" s="46">
        <v>9750</v>
      </c>
      <c r="P11" s="46">
        <v>0</v>
      </c>
      <c r="Q11" s="46">
        <v>32656.25</v>
      </c>
      <c r="R11" s="46">
        <v>10000</v>
      </c>
      <c r="S11" s="46">
        <v>0</v>
      </c>
      <c r="T11" s="46">
        <v>18079.12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1269046.15</v>
      </c>
      <c r="AB11" s="46">
        <v>0</v>
      </c>
      <c r="AC11" s="46">
        <v>2477998.98</v>
      </c>
      <c r="AD11" s="46">
        <v>164175</v>
      </c>
      <c r="AE11" s="46">
        <v>0</v>
      </c>
      <c r="AF11" s="46">
        <v>246646.81</v>
      </c>
      <c r="AG11" s="46">
        <v>3300</v>
      </c>
      <c r="AH11" s="46">
        <v>0</v>
      </c>
      <c r="AI11" s="46">
        <v>7672.84</v>
      </c>
      <c r="AJ11" s="46">
        <v>104690</v>
      </c>
      <c r="AK11" s="46">
        <v>0</v>
      </c>
      <c r="AL11" s="46">
        <v>193918.42</v>
      </c>
      <c r="AM11" s="46">
        <v>50000</v>
      </c>
      <c r="AN11" s="46">
        <v>0</v>
      </c>
      <c r="AO11" s="46">
        <v>53203.23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/>
      <c r="BI11" s="46"/>
      <c r="BJ11" s="46"/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/>
      <c r="BR11" s="43"/>
      <c r="BS11" s="46"/>
      <c r="BT11" s="46"/>
      <c r="BU11" s="46">
        <f t="shared" si="0"/>
        <v>2490233.7199999997</v>
      </c>
      <c r="BV11" s="46">
        <f t="shared" si="1"/>
        <v>0</v>
      </c>
      <c r="BW11" s="46">
        <f t="shared" si="2"/>
        <v>4226619.68</v>
      </c>
    </row>
    <row r="12" spans="1:75" ht="9" customHeight="1">
      <c r="A12" s="44">
        <v>104</v>
      </c>
      <c r="B12" s="45" t="s">
        <v>21</v>
      </c>
      <c r="C12" s="46">
        <v>99931</v>
      </c>
      <c r="D12" s="46">
        <v>0</v>
      </c>
      <c r="E12" s="46">
        <v>210836.93</v>
      </c>
      <c r="F12" s="46">
        <v>3500</v>
      </c>
      <c r="G12" s="46">
        <v>0</v>
      </c>
      <c r="H12" s="46">
        <v>7510.28</v>
      </c>
      <c r="I12" s="46">
        <v>3200</v>
      </c>
      <c r="J12" s="46">
        <v>0</v>
      </c>
      <c r="K12" s="46">
        <v>3200</v>
      </c>
      <c r="L12" s="46">
        <v>32010.33</v>
      </c>
      <c r="M12" s="46">
        <v>0</v>
      </c>
      <c r="N12" s="46">
        <v>46807.78</v>
      </c>
      <c r="O12" s="46">
        <v>1500</v>
      </c>
      <c r="P12" s="46">
        <v>0</v>
      </c>
      <c r="Q12" s="46">
        <v>3060</v>
      </c>
      <c r="R12" s="46">
        <v>0</v>
      </c>
      <c r="S12" s="46">
        <v>0</v>
      </c>
      <c r="T12" s="46">
        <v>12900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47572</v>
      </c>
      <c r="AB12" s="46">
        <v>0</v>
      </c>
      <c r="AC12" s="46">
        <v>142630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648210.64</v>
      </c>
      <c r="AK12" s="46">
        <v>0</v>
      </c>
      <c r="AL12" s="46">
        <v>1063344.23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/>
      <c r="BI12" s="46"/>
      <c r="BJ12" s="46"/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/>
      <c r="BR12" s="43"/>
      <c r="BS12" s="46"/>
      <c r="BT12" s="46"/>
      <c r="BU12" s="46">
        <f t="shared" si="0"/>
        <v>835923.97</v>
      </c>
      <c r="BV12" s="46">
        <f t="shared" si="1"/>
        <v>0</v>
      </c>
      <c r="BW12" s="46">
        <f t="shared" si="2"/>
        <v>1490289.22</v>
      </c>
    </row>
    <row r="13" spans="1:75" ht="9" customHeight="1">
      <c r="A13" s="44">
        <v>105</v>
      </c>
      <c r="B13" s="45" t="s">
        <v>106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/>
      <c r="BI13" s="46"/>
      <c r="BJ13" s="46"/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/>
      <c r="BR13" s="43"/>
      <c r="BS13" s="46"/>
      <c r="BT13" s="46"/>
      <c r="BU13" s="46">
        <f t="shared" si="0"/>
        <v>0</v>
      </c>
      <c r="BV13" s="46">
        <f t="shared" si="1"/>
        <v>0</v>
      </c>
      <c r="BW13" s="46">
        <f t="shared" si="2"/>
        <v>0</v>
      </c>
    </row>
    <row r="14" spans="1:75" ht="9" customHeight="1">
      <c r="A14" s="44">
        <v>106</v>
      </c>
      <c r="B14" s="45" t="s">
        <v>107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/>
      <c r="BI14" s="46"/>
      <c r="BJ14" s="46"/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/>
      <c r="BR14" s="43"/>
      <c r="BS14" s="46"/>
      <c r="BT14" s="46"/>
      <c r="BU14" s="46">
        <f t="shared" si="0"/>
        <v>0</v>
      </c>
      <c r="BV14" s="46">
        <f t="shared" si="1"/>
        <v>0</v>
      </c>
      <c r="BW14" s="46">
        <f t="shared" si="2"/>
        <v>0</v>
      </c>
    </row>
    <row r="15" spans="1:75" ht="9" customHeight="1">
      <c r="A15" s="44">
        <v>107</v>
      </c>
      <c r="B15" s="45" t="s">
        <v>108</v>
      </c>
      <c r="C15" s="46">
        <v>76482.49</v>
      </c>
      <c r="D15" s="46">
        <v>0</v>
      </c>
      <c r="E15" s="46">
        <v>76482.49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640.43</v>
      </c>
      <c r="M15" s="46">
        <v>0</v>
      </c>
      <c r="N15" s="46">
        <v>640.43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17845.05</v>
      </c>
      <c r="AB15" s="46">
        <v>0</v>
      </c>
      <c r="AC15" s="46">
        <v>17845.05</v>
      </c>
      <c r="AD15" s="46">
        <v>9915.93</v>
      </c>
      <c r="AE15" s="46">
        <v>0</v>
      </c>
      <c r="AF15" s="46">
        <v>9915.93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73217.59</v>
      </c>
      <c r="AQ15" s="46">
        <v>0</v>
      </c>
      <c r="AR15" s="46">
        <v>73217.59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/>
      <c r="BI15" s="46"/>
      <c r="BJ15" s="46"/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/>
      <c r="BR15" s="43"/>
      <c r="BS15" s="46"/>
      <c r="BT15" s="46"/>
      <c r="BU15" s="46">
        <f t="shared" si="0"/>
        <v>178101.49</v>
      </c>
      <c r="BV15" s="46">
        <f t="shared" si="1"/>
        <v>0</v>
      </c>
      <c r="BW15" s="46">
        <f t="shared" si="2"/>
        <v>178101.49</v>
      </c>
    </row>
    <row r="16" spans="1:75" ht="9" customHeight="1">
      <c r="A16" s="44">
        <v>108</v>
      </c>
      <c r="B16" s="45" t="s">
        <v>109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/>
      <c r="BI16" s="46"/>
      <c r="BJ16" s="46"/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/>
      <c r="BR16" s="43"/>
      <c r="BS16" s="46"/>
      <c r="BT16" s="46"/>
      <c r="BU16" s="46">
        <f t="shared" si="0"/>
        <v>0</v>
      </c>
      <c r="BV16" s="46">
        <f t="shared" si="1"/>
        <v>0</v>
      </c>
      <c r="BW16" s="46">
        <f t="shared" si="2"/>
        <v>0</v>
      </c>
    </row>
    <row r="17" spans="1:75" ht="9" customHeight="1">
      <c r="A17" s="44">
        <v>109</v>
      </c>
      <c r="B17" s="45" t="s">
        <v>110</v>
      </c>
      <c r="C17" s="46">
        <v>2200</v>
      </c>
      <c r="D17" s="46">
        <v>0</v>
      </c>
      <c r="E17" s="46">
        <v>2520.37</v>
      </c>
      <c r="F17" s="46">
        <v>0</v>
      </c>
      <c r="G17" s="46">
        <v>0</v>
      </c>
      <c r="H17" s="46">
        <v>0</v>
      </c>
      <c r="I17" s="46">
        <v>100</v>
      </c>
      <c r="J17" s="46">
        <v>0</v>
      </c>
      <c r="K17" s="46">
        <v>100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8000</v>
      </c>
      <c r="AB17" s="46">
        <v>0</v>
      </c>
      <c r="AC17" s="46">
        <v>23165.69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/>
      <c r="BR17" s="43"/>
      <c r="BS17" s="46"/>
      <c r="BT17" s="46"/>
      <c r="BU17" s="46">
        <f t="shared" si="0"/>
        <v>10300</v>
      </c>
      <c r="BV17" s="46">
        <f t="shared" si="1"/>
        <v>0</v>
      </c>
      <c r="BW17" s="46">
        <f t="shared" si="2"/>
        <v>25786.059999999998</v>
      </c>
    </row>
    <row r="18" spans="1:75" ht="9" customHeight="1">
      <c r="A18" s="44">
        <v>110</v>
      </c>
      <c r="B18" s="45" t="s">
        <v>111</v>
      </c>
      <c r="C18" s="46">
        <v>150310</v>
      </c>
      <c r="D18" s="46">
        <v>0</v>
      </c>
      <c r="E18" s="46">
        <v>335939.95</v>
      </c>
      <c r="F18" s="46">
        <v>0</v>
      </c>
      <c r="G18" s="46">
        <v>0</v>
      </c>
      <c r="H18" s="46">
        <v>0</v>
      </c>
      <c r="I18" s="46">
        <v>1800</v>
      </c>
      <c r="J18" s="46">
        <v>0</v>
      </c>
      <c r="K18" s="46">
        <v>1800</v>
      </c>
      <c r="L18" s="46">
        <v>1000</v>
      </c>
      <c r="M18" s="46">
        <v>0</v>
      </c>
      <c r="N18" s="46">
        <v>1000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1100</v>
      </c>
      <c r="AB18" s="46">
        <v>0</v>
      </c>
      <c r="AC18" s="46">
        <v>1100</v>
      </c>
      <c r="AD18" s="46">
        <v>1000</v>
      </c>
      <c r="AE18" s="46">
        <v>0</v>
      </c>
      <c r="AF18" s="46">
        <v>1000</v>
      </c>
      <c r="AG18" s="46">
        <v>1000</v>
      </c>
      <c r="AH18" s="46">
        <v>0</v>
      </c>
      <c r="AI18" s="46">
        <v>1000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1085592.66</v>
      </c>
      <c r="BI18" s="46">
        <v>0</v>
      </c>
      <c r="BJ18" s="46">
        <v>234592.66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/>
      <c r="BR18" s="43"/>
      <c r="BS18" s="46"/>
      <c r="BT18" s="46"/>
      <c r="BU18" s="46">
        <f t="shared" si="0"/>
        <v>1241802.66</v>
      </c>
      <c r="BV18" s="46">
        <f t="shared" si="1"/>
        <v>0</v>
      </c>
      <c r="BW18" s="46">
        <f t="shared" si="2"/>
        <v>576432.61</v>
      </c>
    </row>
    <row r="19" spans="1:75" ht="12" customHeight="1">
      <c r="A19" s="47" t="s">
        <v>112</v>
      </c>
      <c r="B19" s="48" t="s">
        <v>113</v>
      </c>
      <c r="C19" s="49">
        <f>C9+C10+C11+C12+C13+C14+C15+C16+C17+C18</f>
        <v>1822990.9</v>
      </c>
      <c r="D19" s="49">
        <f>D9+D10+D11+D12+D13+D14+D15+D16+D17+D18</f>
        <v>0</v>
      </c>
      <c r="E19" s="49">
        <f>E9+E10+E11+E12+E13+E14+E15+E16+E17+E18</f>
        <v>2375525.0300000003</v>
      </c>
      <c r="F19" s="49">
        <f>F9+F10+F11+F12+F13+F14+F15+F16+F17+F18</f>
        <v>26200</v>
      </c>
      <c r="G19" s="49">
        <f>G9+G10+G11+G12+G13+G14+G15+G16+G17+G18</f>
        <v>0</v>
      </c>
      <c r="H19" s="49">
        <f>H9+H10+H11+H12+H13+H14+H15+H16+H17+H18</f>
        <v>50244.6</v>
      </c>
      <c r="I19" s="49">
        <f>I9+I10+I11+I12+I13+I14+I15+I16+I17+I18</f>
        <v>292941.83</v>
      </c>
      <c r="J19" s="49">
        <f>J9+J10+J11+J12+J13+J14+J15+J16+J17+J18</f>
        <v>0</v>
      </c>
      <c r="K19" s="49">
        <f>K9+K10+K11+K12+K13+K14+K15+K16+K17+K18</f>
        <v>309035.15</v>
      </c>
      <c r="L19" s="49">
        <f>L9+L10+L11+L12+L13+L14+L15+L16+L17+L18</f>
        <v>127874.76</v>
      </c>
      <c r="M19" s="49">
        <f>M9+M10+M11+M12+M13+M14+M15+M16+M17+M18</f>
        <v>0</v>
      </c>
      <c r="N19" s="49">
        <f>N9+N10+N11+N12+N13+N14+N15+N16+N17+N18</f>
        <v>199689.44</v>
      </c>
      <c r="O19" s="49">
        <f>O9+O10+O11+O12+O13+O14+O15+O16+O17+O18</f>
        <v>42128.09</v>
      </c>
      <c r="P19" s="49">
        <f>P9+P10+P11+P12+P13+P14+P15+P16+P17+P18</f>
        <v>0</v>
      </c>
      <c r="Q19" s="49">
        <f>Q9+Q10+Q11+Q12+Q13+Q14+Q15+Q16+Q17+Q18</f>
        <v>67511.61</v>
      </c>
      <c r="R19" s="49">
        <f>R9+R10+R11+R12+R13+R14+R15+R16+R17+R18</f>
        <v>10000</v>
      </c>
      <c r="S19" s="49">
        <f>S9+S10+S11+S12+S13+S14+S15+S16+S17+S18</f>
        <v>0</v>
      </c>
      <c r="T19" s="49">
        <f>T9+T10+T11+T12+T13+T14+T15+T16+T17+T18</f>
        <v>30979.12</v>
      </c>
      <c r="U19" s="49">
        <f>U9+U10+U11+U12+U13+U14+U15+U16+U17+U18</f>
        <v>0</v>
      </c>
      <c r="V19" s="49">
        <f>V9+V10+V11+V12+V13+V14+V15+V16+V17+V18</f>
        <v>0</v>
      </c>
      <c r="W19" s="49">
        <f>W9+W10+W11+W12+W13+W14+W15+W16+W17+W18</f>
        <v>0</v>
      </c>
      <c r="X19" s="49">
        <f>X9+X10+X11+X12+X13+X14+X15+X16+X17+X18</f>
        <v>0</v>
      </c>
      <c r="Y19" s="49">
        <f>Y9+Y10+Y11+Y12+Y13+Y14+Y15+Y16+Y17+Y18</f>
        <v>0</v>
      </c>
      <c r="Z19" s="49">
        <f>Z9+Z10+Z11+Z12+Z13+Z14+Z15+Z16+Z17+Z18</f>
        <v>0</v>
      </c>
      <c r="AA19" s="49">
        <f>AA9+AA10+AA11+AA12+AA13+AA14+AA15+AA16+AA17+AA18</f>
        <v>1451267.56</v>
      </c>
      <c r="AB19" s="49">
        <f>AB9+AB10+AB11+AB12+AB13+AB14+AB15+AB16+AB17+AB18</f>
        <v>0</v>
      </c>
      <c r="AC19" s="49">
        <f>AC9+AC10+AC11+AC12+AC13+AC14+AC15+AC16+AC17+AC18</f>
        <v>2772589.6399999997</v>
      </c>
      <c r="AD19" s="49">
        <f>AD9+AD10+AD11+AD12+AD13+AD14+AD15+AD16+AD17+AD18</f>
        <v>323764.32</v>
      </c>
      <c r="AE19" s="49">
        <f>AE9+AE10+AE11+AE12+AE13+AE14+AE15+AE16+AE17+AE18</f>
        <v>0</v>
      </c>
      <c r="AF19" s="49">
        <f>AF9+AF10+AF11+AF12+AF13+AF14+AF15+AF16+AF17+AF18</f>
        <v>406236.13</v>
      </c>
      <c r="AG19" s="49">
        <f>AG9+AG10+AG11+AG12+AG13+AG14+AG15+AG16+AG17+AG18</f>
        <v>4300</v>
      </c>
      <c r="AH19" s="49">
        <f>AH9+AH10+AH11+AH12+AH13+AH14+AH15+AH16+AH17+AH18</f>
        <v>0</v>
      </c>
      <c r="AI19" s="49">
        <f>AI9+AI10+AI11+AI12+AI13+AI14+AI15+AI16+AI17+AI18</f>
        <v>8672.84</v>
      </c>
      <c r="AJ19" s="49">
        <f>AJ9+AJ10+AJ11+AJ12+AJ13+AJ14+AJ15+AJ16+AJ17+AJ18</f>
        <v>865924.11</v>
      </c>
      <c r="AK19" s="49">
        <f>AK9+AK10+AK11+AK12+AK13+AK14+AK15+AK16+AK17+AK18</f>
        <v>0</v>
      </c>
      <c r="AL19" s="49">
        <f>AL9+AL10+AL11+AL12+AL13+AL14+AL15+AL16+AL17+AL18</f>
        <v>1371740.72</v>
      </c>
      <c r="AM19" s="49">
        <f>AM9+AM10+AM11+AM12+AM13+AM14+AM15+AM16+AM17+AM18</f>
        <v>50000</v>
      </c>
      <c r="AN19" s="49">
        <f>AN9+AN10+AN11+AN12+AN13+AN14+AN15+AN16+AN17+AN18</f>
        <v>0</v>
      </c>
      <c r="AO19" s="49">
        <f>AO9+AO10+AO11+AO12+AO13+AO14+AO15+AO16+AO17+AO18</f>
        <v>53203.23</v>
      </c>
      <c r="AP19" s="49">
        <f>AP9+AP10+AP11+AP12+AP13+AP14+AP15+AP16+AP17+AP18</f>
        <v>73217.59</v>
      </c>
      <c r="AQ19" s="49">
        <f>AQ9+AQ10+AQ11+AQ12+AQ13+AQ14+AQ15+AQ16+AQ17+AQ18</f>
        <v>0</v>
      </c>
      <c r="AR19" s="49">
        <f>AR9+AR10+AR11+AR12+AR13+AR14+AR15+AR16+AR17+AR18</f>
        <v>73217.59</v>
      </c>
      <c r="AS19" s="49">
        <f>AS9+AS10+AS11+AS12+AS13+AS14+AS15+AS16+AS17+AS18</f>
        <v>0</v>
      </c>
      <c r="AT19" s="49">
        <f>AT9+AT10+AT11+AT12+AT13+AT14+AT15+AT16+AT17+AT18</f>
        <v>0</v>
      </c>
      <c r="AU19" s="49">
        <f>AU9+AU10+AU11+AU12+AU13+AU14+AU15+AU16+AU17+AU18</f>
        <v>0</v>
      </c>
      <c r="AV19" s="49">
        <f>AV9+AV10+AV11+AV12+AV13+AV14+AV15+AV16+AV17+AV18</f>
        <v>0</v>
      </c>
      <c r="AW19" s="49">
        <f>AW9+AW10+AW11+AW12+AW13+AW14+AW15+AW16+AW17+AW18</f>
        <v>0</v>
      </c>
      <c r="AX19" s="49">
        <f>AX9+AX10+AX11+AX12+AX13+AX14+AX15+AX16+AX17+AX18</f>
        <v>0</v>
      </c>
      <c r="AY19" s="49">
        <f>AY9+AY10+AY11+AY12+AY13+AY14+AY15+AY16+AY17+AY18</f>
        <v>0</v>
      </c>
      <c r="AZ19" s="49">
        <f>AZ9+AZ10+AZ11+AZ12+AZ13+AZ14+AZ15+AZ16+AZ17+AZ18</f>
        <v>0</v>
      </c>
      <c r="BA19" s="49">
        <f>BA9+BA10+BA11+BA12+BA13+BA14+BA15+BA16+BA17+BA18</f>
        <v>0</v>
      </c>
      <c r="BB19" s="49">
        <f>BB9+BB10+BB11+BB12+BB13+BB14+BB15+BB16+BB17+BB18</f>
        <v>0</v>
      </c>
      <c r="BC19" s="49">
        <f>BC9+BC10+BC11+BC12+BC13+BC14+BC15+BC16+BC17+BC18</f>
        <v>0</v>
      </c>
      <c r="BD19" s="49">
        <f>BD9+BD10+BD11+BD12+BD13+BD14+BD15+BD16+BD17+BD18</f>
        <v>0</v>
      </c>
      <c r="BE19" s="49">
        <f>BE9+BE10+BE11+BE12+BE13+BE14+BE15+BE16+BE17+BE18</f>
        <v>0</v>
      </c>
      <c r="BF19" s="49">
        <f>BF9+BF10+BF11+BF12+BF13+BF14+BF15+BF16+BF17+BF18</f>
        <v>0</v>
      </c>
      <c r="BG19" s="49">
        <f>BG9+BG10+BG11+BG12+BG13+BG14+BG15+BG16+BG17+BG18</f>
        <v>0</v>
      </c>
      <c r="BH19" s="49">
        <f>BH9+BH10+BH11+BH12+BH13+BH14+BH15+BH16+BH17+BH18</f>
        <v>1085592.66</v>
      </c>
      <c r="BI19" s="49">
        <f>BI9+BI10+BI11+BI12+BI13+BI14+BI15+BI16+BI17+BI18</f>
        <v>0</v>
      </c>
      <c r="BJ19" s="49">
        <f>BJ9+BJ10+BJ11+BJ12+BJ13+BJ14+BJ15+BJ16+BJ17+BJ18</f>
        <v>234592.66</v>
      </c>
      <c r="BK19" s="49">
        <f>BK9+BK10+BK11+BK12+BK13+BK14+BK15+BK16+BK17+BK18</f>
        <v>0</v>
      </c>
      <c r="BL19" s="49">
        <f>BL9+BL10+BL11+BL12+BL13+BL14+BL15+BL16+BL17+BL18</f>
        <v>0</v>
      </c>
      <c r="BM19" s="49">
        <f>BM9+BM10+BM11+BM12+BM13+BM14+BM15+BM16+BM17+BM18</f>
        <v>0</v>
      </c>
      <c r="BN19" s="49">
        <f>BN9+BN10+BN11+BN12+BN13+BN14+BN15+BN16+BN17+BN18</f>
        <v>0</v>
      </c>
      <c r="BO19" s="49">
        <f>BO9+BO10+BO11+BO12+BO13+BO14+BO15+BO16+BO17+BO18</f>
        <v>0</v>
      </c>
      <c r="BP19" s="49">
        <f>BP9+BP10+BP11+BP12+BP13+BP14+BP15+BP16+BP17+BP18</f>
        <v>0</v>
      </c>
      <c r="BQ19" s="49">
        <f>BQ9+BQ10+BQ11+BQ12+BQ13+BQ14+BQ15+BQ16+BQ17+BQ18</f>
        <v>0</v>
      </c>
      <c r="BR19" s="43" t="s">
        <v>114</v>
      </c>
      <c r="BS19" s="49">
        <f>BS9+BS10+BS11+BS12+BS13+BS14+BS15+BS16+BS17+BS18</f>
        <v>0</v>
      </c>
      <c r="BT19" s="49" t="s">
        <v>114</v>
      </c>
      <c r="BU19" s="49">
        <f>BU9+BU10+BU11+BU12+BU13+BU14+BU15+BU16+BU17+BU18</f>
        <v>6176201.82</v>
      </c>
      <c r="BV19" s="49">
        <f>BV9+BV10+BV11+BV12+BV13+BV14+BV15+BV16+BV17+BV18</f>
        <v>0</v>
      </c>
      <c r="BW19" s="49">
        <f>BW9+BW10+BW11+BW12+BW13+BW14+BW15+BW16+BW17+BW18</f>
        <v>7953237.76</v>
      </c>
    </row>
    <row r="20" spans="1:75" ht="9.75" customHeight="1">
      <c r="A20" s="40"/>
      <c r="B20" s="41" t="s">
        <v>115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2"/>
      <c r="BT20" s="42"/>
      <c r="BU20" s="46">
        <f aca="true" t="shared" si="3" ref="BU20:BU25">C20+F20+I20+L20+O20+R20+U20+X20+AA20+AD20+AG20+AJ20+AM20+AP20+AS20+AV20+AY20+BB20+BE20+BH20+BK20+BN20+BQ20</f>
        <v>0</v>
      </c>
      <c r="BV20" s="46">
        <f aca="true" t="shared" si="4" ref="BV20:BV25">D20+G20+J20+M20+P20+S20+V20+Y20+AB20+AE20+AH20+AK20+AN20+AQ20+AT20+AW20+AZ20+BC20+BF20+BI20+BL20+BO20+BR20</f>
        <v>0</v>
      </c>
      <c r="BW20" s="46">
        <f aca="true" t="shared" si="5" ref="BW20:BW25">E20+H20+K20+N20+Q20+T20+W20+Z20+AC20+AF20+AI20+AL20+AO20+AR20+AU20+AX20+BA20+BD20+BG20+BJ20+BM20+BP20+BS20</f>
        <v>0</v>
      </c>
    </row>
    <row r="21" spans="1:75" ht="9" customHeight="1">
      <c r="A21" s="44">
        <v>201</v>
      </c>
      <c r="B21" s="45" t="s">
        <v>116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3"/>
      <c r="BS21" s="46"/>
      <c r="BT21" s="46"/>
      <c r="BU21" s="46">
        <f t="shared" si="3"/>
        <v>0</v>
      </c>
      <c r="BV21" s="46">
        <f t="shared" si="4"/>
        <v>0</v>
      </c>
      <c r="BW21" s="46">
        <f t="shared" si="5"/>
        <v>0</v>
      </c>
    </row>
    <row r="22" spans="1:75" ht="9" customHeight="1">
      <c r="A22" s="44">
        <v>202</v>
      </c>
      <c r="B22" s="45" t="s">
        <v>117</v>
      </c>
      <c r="C22" s="46">
        <v>11038062.54</v>
      </c>
      <c r="D22" s="46">
        <v>0</v>
      </c>
      <c r="E22" s="46">
        <v>11215866.18</v>
      </c>
      <c r="F22" s="46">
        <v>0</v>
      </c>
      <c r="G22" s="46">
        <v>0</v>
      </c>
      <c r="H22" s="46">
        <v>0</v>
      </c>
      <c r="I22" s="46">
        <v>34500</v>
      </c>
      <c r="J22" s="46">
        <v>0</v>
      </c>
      <c r="K22" s="46">
        <v>34500</v>
      </c>
      <c r="L22" s="46">
        <v>1204880</v>
      </c>
      <c r="M22" s="46">
        <v>0</v>
      </c>
      <c r="N22" s="46">
        <v>1950830.84</v>
      </c>
      <c r="O22" s="46">
        <v>1010000</v>
      </c>
      <c r="P22" s="46">
        <v>0</v>
      </c>
      <c r="Q22" s="46">
        <v>1037600.78</v>
      </c>
      <c r="R22" s="46">
        <v>60000</v>
      </c>
      <c r="S22" s="46">
        <v>0</v>
      </c>
      <c r="T22" s="46">
        <v>78594.4</v>
      </c>
      <c r="U22" s="46">
        <v>0</v>
      </c>
      <c r="V22" s="46">
        <v>0</v>
      </c>
      <c r="W22" s="46">
        <v>0</v>
      </c>
      <c r="X22" s="46">
        <v>9170582.47</v>
      </c>
      <c r="Y22" s="46">
        <v>0</v>
      </c>
      <c r="Z22" s="46">
        <v>9252465.48</v>
      </c>
      <c r="AA22" s="46">
        <v>2034468</v>
      </c>
      <c r="AB22" s="46">
        <v>0</v>
      </c>
      <c r="AC22" s="46">
        <v>2076785.45</v>
      </c>
      <c r="AD22" s="46">
        <v>2554188.07</v>
      </c>
      <c r="AE22" s="46">
        <v>0</v>
      </c>
      <c r="AF22" s="46">
        <v>2753841.64</v>
      </c>
      <c r="AG22" s="46">
        <v>0</v>
      </c>
      <c r="AH22" s="46">
        <v>0</v>
      </c>
      <c r="AI22" s="46">
        <v>0</v>
      </c>
      <c r="AJ22" s="46">
        <v>133484.65</v>
      </c>
      <c r="AK22" s="46">
        <v>0</v>
      </c>
      <c r="AL22" s="46">
        <v>153081.66</v>
      </c>
      <c r="AM22" s="46">
        <v>0</v>
      </c>
      <c r="AN22" s="46">
        <v>0</v>
      </c>
      <c r="AO22" s="46">
        <v>0</v>
      </c>
      <c r="AP22" s="46">
        <v>2233484.69</v>
      </c>
      <c r="AQ22" s="46">
        <v>0</v>
      </c>
      <c r="AR22" s="46">
        <v>2606671.23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13594.04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3"/>
      <c r="BS22" s="46"/>
      <c r="BT22" s="46"/>
      <c r="BU22" s="46">
        <f t="shared" si="3"/>
        <v>29473650.419999998</v>
      </c>
      <c r="BV22" s="46">
        <f t="shared" si="4"/>
        <v>0</v>
      </c>
      <c r="BW22" s="46">
        <f t="shared" si="5"/>
        <v>31173831.7</v>
      </c>
    </row>
    <row r="23" spans="1:75" ht="9" customHeight="1">
      <c r="A23" s="44">
        <v>203</v>
      </c>
      <c r="B23" s="45" t="s">
        <v>118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100080.7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3"/>
      <c r="BS23" s="46"/>
      <c r="BT23" s="46"/>
      <c r="BU23" s="46">
        <f t="shared" si="3"/>
        <v>0</v>
      </c>
      <c r="BV23" s="46">
        <f t="shared" si="4"/>
        <v>0</v>
      </c>
      <c r="BW23" s="46">
        <f t="shared" si="5"/>
        <v>100080.7</v>
      </c>
    </row>
    <row r="24" spans="1:75" ht="9" customHeight="1">
      <c r="A24" s="44">
        <v>204</v>
      </c>
      <c r="B24" s="45" t="s">
        <v>119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3"/>
      <c r="BS24" s="46"/>
      <c r="BT24" s="46"/>
      <c r="BU24" s="46">
        <f t="shared" si="3"/>
        <v>0</v>
      </c>
      <c r="BV24" s="46">
        <f t="shared" si="4"/>
        <v>0</v>
      </c>
      <c r="BW24" s="46">
        <f t="shared" si="5"/>
        <v>0</v>
      </c>
    </row>
    <row r="25" spans="1:75" ht="9" customHeight="1">
      <c r="A25" s="44">
        <v>205</v>
      </c>
      <c r="B25" s="45" t="s">
        <v>120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20000</v>
      </c>
      <c r="Y25" s="46">
        <v>0</v>
      </c>
      <c r="Z25" s="46">
        <v>20000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/>
      <c r="BL25" s="46"/>
      <c r="BM25" s="46"/>
      <c r="BN25" s="46"/>
      <c r="BO25" s="46"/>
      <c r="BP25" s="46"/>
      <c r="BQ25" s="46"/>
      <c r="BR25" s="43"/>
      <c r="BS25" s="46"/>
      <c r="BT25" s="46"/>
      <c r="BU25" s="46">
        <f t="shared" si="3"/>
        <v>20000</v>
      </c>
      <c r="BV25" s="46">
        <f t="shared" si="4"/>
        <v>0</v>
      </c>
      <c r="BW25" s="46">
        <f t="shared" si="5"/>
        <v>20000</v>
      </c>
    </row>
    <row r="26" spans="1:75" ht="12" customHeight="1">
      <c r="A26" s="47" t="s">
        <v>121</v>
      </c>
      <c r="B26" s="48" t="s">
        <v>122</v>
      </c>
      <c r="C26" s="49">
        <f>C21+C22+C23+C24+C25</f>
        <v>11038062.54</v>
      </c>
      <c r="D26" s="49">
        <f>D21+D22+D23+D24+D25</f>
        <v>0</v>
      </c>
      <c r="E26" s="49">
        <f>E21+E22+E23+E24+E25</f>
        <v>11215866.18</v>
      </c>
      <c r="F26" s="49">
        <f>F21+F22+F23+F24+F25</f>
        <v>0</v>
      </c>
      <c r="G26" s="49">
        <f>G21+G22+G23+G24+G25</f>
        <v>0</v>
      </c>
      <c r="H26" s="49">
        <f>H21+H22+H23+H24+H25</f>
        <v>0</v>
      </c>
      <c r="I26" s="49">
        <f>I21+I22+I23+I24+I25</f>
        <v>34500</v>
      </c>
      <c r="J26" s="49">
        <f>J21+J22+J23+J24+J25</f>
        <v>0</v>
      </c>
      <c r="K26" s="49">
        <f>K21+K22+K23+K24+K25</f>
        <v>34500</v>
      </c>
      <c r="L26" s="49">
        <f>L21+L22+L23+L24+L25</f>
        <v>1204880</v>
      </c>
      <c r="M26" s="49">
        <f>M21+M22+M23+M24+M25</f>
        <v>0</v>
      </c>
      <c r="N26" s="49">
        <f>N21+N22+N23+N24+N25</f>
        <v>1950830.84</v>
      </c>
      <c r="O26" s="49">
        <f>O21+O22+O23+O24+O25</f>
        <v>1010000</v>
      </c>
      <c r="P26" s="49">
        <f>P21+P22+P23+P24+P25</f>
        <v>0</v>
      </c>
      <c r="Q26" s="49">
        <f>Q21+Q22+Q23+Q24+Q25</f>
        <v>1037600.78</v>
      </c>
      <c r="R26" s="49">
        <f>R21+R22+R23+R24+R25</f>
        <v>60000</v>
      </c>
      <c r="S26" s="49">
        <f>S21+S22+S23+S24+S25</f>
        <v>0</v>
      </c>
      <c r="T26" s="49">
        <f>T21+T22+T23+T24+T25</f>
        <v>78594.4</v>
      </c>
      <c r="U26" s="49">
        <f>U21+U22+U23+U24+U25</f>
        <v>0</v>
      </c>
      <c r="V26" s="49">
        <f>V21+V22+V23+V24+V25</f>
        <v>0</v>
      </c>
      <c r="W26" s="49">
        <f>W21+W22+W23+W24+W25</f>
        <v>0</v>
      </c>
      <c r="X26" s="49">
        <f>X21+X22+X23+X24+X25</f>
        <v>9190582.47</v>
      </c>
      <c r="Y26" s="49">
        <f>Y21+Y22+Y23+Y24+Y25</f>
        <v>0</v>
      </c>
      <c r="Z26" s="49">
        <f>Z21+Z22+Z23+Z24+Z25</f>
        <v>9372546.18</v>
      </c>
      <c r="AA26" s="49">
        <f>AA21+AA22+AA23+AA24+AA25</f>
        <v>2034468</v>
      </c>
      <c r="AB26" s="49">
        <f>AB21+AB22+AB23+AB24+AB25</f>
        <v>0</v>
      </c>
      <c r="AC26" s="49">
        <f>AC21+AC22+AC23+AC24+AC25</f>
        <v>2076785.45</v>
      </c>
      <c r="AD26" s="49">
        <f>AD21+AD22+AD23+AD24+AD25</f>
        <v>2554188.07</v>
      </c>
      <c r="AE26" s="49">
        <f>AE21+AE22+AE23+AE24+AE25</f>
        <v>0</v>
      </c>
      <c r="AF26" s="49">
        <f>AF21+AF22+AF23+AF24+AF25</f>
        <v>2753841.64</v>
      </c>
      <c r="AG26" s="49">
        <f>AG21+AG22+AG23+AG24+AG25</f>
        <v>0</v>
      </c>
      <c r="AH26" s="49">
        <f>AH21+AH22+AH23+AH24+AH25</f>
        <v>0</v>
      </c>
      <c r="AI26" s="49">
        <f>AI21+AI22+AI23+AI24+AI25</f>
        <v>0</v>
      </c>
      <c r="AJ26" s="49">
        <f>AJ21+AJ22+AJ23+AJ24+AJ25</f>
        <v>133484.65</v>
      </c>
      <c r="AK26" s="49">
        <f>AK21+AK22+AK23+AK24+AK25</f>
        <v>0</v>
      </c>
      <c r="AL26" s="49">
        <f>AL21+AL22+AL23+AL24+AL25</f>
        <v>153081.66</v>
      </c>
      <c r="AM26" s="49">
        <f>AM21+AM22+AM23+AM24+AM25</f>
        <v>0</v>
      </c>
      <c r="AN26" s="49">
        <f>AN21+AN22+AN23+AN24+AN25</f>
        <v>0</v>
      </c>
      <c r="AO26" s="49">
        <f>AO21+AO22+AO23+AO24+AO25</f>
        <v>0</v>
      </c>
      <c r="AP26" s="49">
        <f>AP21+AP22+AP23+AP24+AP25</f>
        <v>2233484.69</v>
      </c>
      <c r="AQ26" s="49">
        <f>AQ21+AQ22+AQ23+AQ24+AQ25</f>
        <v>0</v>
      </c>
      <c r="AR26" s="49">
        <f>AR21+AR22+AR23+AR24+AR25</f>
        <v>2606671.23</v>
      </c>
      <c r="AS26" s="49">
        <f>AS21+AS22+AS23+AS24+AS25</f>
        <v>0</v>
      </c>
      <c r="AT26" s="49">
        <f>AT21+AT22+AT23+AT24+AT25</f>
        <v>0</v>
      </c>
      <c r="AU26" s="49">
        <f>AU21+AU22+AU23+AU24+AU25</f>
        <v>0</v>
      </c>
      <c r="AV26" s="49">
        <f>AV21+AV22+AV23+AV24+AV25</f>
        <v>0</v>
      </c>
      <c r="AW26" s="49">
        <f>AW21+AW22+AW23+AW24+AW25</f>
        <v>0</v>
      </c>
      <c r="AX26" s="49">
        <f>AX21+AX22+AX23+AX24+AX25</f>
        <v>0</v>
      </c>
      <c r="AY26" s="49">
        <f>AY21+AY22+AY23+AY24+AY25</f>
        <v>0</v>
      </c>
      <c r="AZ26" s="49">
        <f>AZ21+AZ22+AZ23+AZ24+AZ25</f>
        <v>0</v>
      </c>
      <c r="BA26" s="49">
        <f>BA21+BA22+BA23+BA24+BA25</f>
        <v>13594.04</v>
      </c>
      <c r="BB26" s="49">
        <f>BB21+BB22+BB23+BB24+BB25</f>
        <v>0</v>
      </c>
      <c r="BC26" s="49">
        <f>BC21+BC22+BC23+BC24+BC25</f>
        <v>0</v>
      </c>
      <c r="BD26" s="49">
        <f>BD21+BD22+BD23+BD24+BD25</f>
        <v>0</v>
      </c>
      <c r="BE26" s="49">
        <f>BE21+BE22+BE23+BE24+BE25</f>
        <v>0</v>
      </c>
      <c r="BF26" s="49">
        <f>BF21+BF22+BF23+BF24+BF25</f>
        <v>0</v>
      </c>
      <c r="BG26" s="49">
        <f>BG21+BG22+BG23+BG24+BG25</f>
        <v>0</v>
      </c>
      <c r="BH26" s="49">
        <f>BH21+BH22+BH23+BH24+BH25</f>
        <v>0</v>
      </c>
      <c r="BI26" s="49">
        <f>BI21+BI22+BI23+BI24+BI25</f>
        <v>0</v>
      </c>
      <c r="BJ26" s="49">
        <f>BJ21+BJ22+BJ23+BJ24+BJ25</f>
        <v>0</v>
      </c>
      <c r="BK26" s="49">
        <f>BK21+BK22+BK23+BK24+BK25</f>
        <v>0</v>
      </c>
      <c r="BL26" s="49">
        <f>BL21+BL22+BL23+BL24+BL25</f>
        <v>0</v>
      </c>
      <c r="BM26" s="49">
        <f>BM21+BM22+BM23+BM24+BM25</f>
        <v>0</v>
      </c>
      <c r="BN26" s="49">
        <f>BN21+BN22+BN23+BN24+BN25</f>
        <v>0</v>
      </c>
      <c r="BO26" s="49">
        <f>BO21+BO22+BO23+BO24+BO25</f>
        <v>0</v>
      </c>
      <c r="BP26" s="49">
        <f>BP21+BP22+BP23+BP24+BP25</f>
        <v>0</v>
      </c>
      <c r="BQ26" s="49">
        <f>BQ21+BQ22+BQ23+BQ24+BQ25</f>
        <v>0</v>
      </c>
      <c r="BR26" s="43" t="s">
        <v>114</v>
      </c>
      <c r="BS26" s="49">
        <f>BS21+BS22+BS23+BS24+BS25</f>
        <v>0</v>
      </c>
      <c r="BT26" s="49" t="s">
        <v>114</v>
      </c>
      <c r="BU26" s="49">
        <f>BU21+BU22+BU23+BU24+BU25</f>
        <v>29493650.419999998</v>
      </c>
      <c r="BV26" s="49">
        <f>BV21+BV22+BV23+BV24+BV25</f>
        <v>0</v>
      </c>
      <c r="BW26" s="49">
        <f>BW21+BW22+BW23+BW24+BW25</f>
        <v>31293912.4</v>
      </c>
    </row>
    <row r="27" spans="1:75" ht="9.75" customHeight="1">
      <c r="A27" s="40"/>
      <c r="B27" s="41" t="s">
        <v>123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3"/>
      <c r="BS27" s="42"/>
      <c r="BT27" s="42"/>
      <c r="BU27" s="46">
        <f aca="true" t="shared" si="6" ref="BU27:BU31">C27+F27+I27+L27+O27+R27+U27+X27+AA27+AD27+AG27+AJ27+AM27+AP27+AS27+AV27+AY27+BB27+BE27+BH27+BK27+BN27+BQ27</f>
        <v>0</v>
      </c>
      <c r="BV27" s="46">
        <f aca="true" t="shared" si="7" ref="BV27:BV31">D27+G27+J27+M27+P27+S27+V27+Y27+AB27+AE27+AH27+AK27+AN27+AQ27+AT27+AW27+AZ27+BC27+BF27+BI27+BL27+BO27+BR27</f>
        <v>0</v>
      </c>
      <c r="BW27" s="46">
        <f aca="true" t="shared" si="8" ref="BW27:BW31">E27+H27+K27+N27+Q27+T27+W27+Z27+AC27+AF27+AI27+AL27+AO27+AR27+AU27+AX27+BA27+BD27+BG27+BJ27+BM27+BP27+BS27</f>
        <v>0</v>
      </c>
    </row>
    <row r="28" spans="1:75" ht="9" customHeight="1">
      <c r="A28" s="44">
        <v>301</v>
      </c>
      <c r="B28" s="45" t="s">
        <v>124</v>
      </c>
      <c r="C28" s="46">
        <v>0</v>
      </c>
      <c r="D28" s="46">
        <v>0</v>
      </c>
      <c r="E28" s="46">
        <v>0</v>
      </c>
      <c r="F28" s="46"/>
      <c r="G28" s="46"/>
      <c r="H28" s="46"/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3"/>
      <c r="BS28" s="46"/>
      <c r="BT28" s="46"/>
      <c r="BU28" s="46">
        <f t="shared" si="6"/>
        <v>0</v>
      </c>
      <c r="BV28" s="46">
        <f t="shared" si="7"/>
        <v>0</v>
      </c>
      <c r="BW28" s="46">
        <f t="shared" si="8"/>
        <v>0</v>
      </c>
    </row>
    <row r="29" spans="1:75" ht="9" customHeight="1">
      <c r="A29" s="44">
        <v>302</v>
      </c>
      <c r="B29" s="45" t="s">
        <v>125</v>
      </c>
      <c r="C29" s="46">
        <v>0</v>
      </c>
      <c r="D29" s="46">
        <v>0</v>
      </c>
      <c r="E29" s="46">
        <v>0</v>
      </c>
      <c r="F29" s="46"/>
      <c r="G29" s="46"/>
      <c r="H29" s="46"/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3"/>
      <c r="BS29" s="46"/>
      <c r="BT29" s="46"/>
      <c r="BU29" s="46">
        <f t="shared" si="6"/>
        <v>0</v>
      </c>
      <c r="BV29" s="46">
        <f t="shared" si="7"/>
        <v>0</v>
      </c>
      <c r="BW29" s="46">
        <f t="shared" si="8"/>
        <v>0</v>
      </c>
    </row>
    <row r="30" spans="1:75" ht="9" customHeight="1">
      <c r="A30" s="44">
        <v>303</v>
      </c>
      <c r="B30" s="45" t="s">
        <v>126</v>
      </c>
      <c r="C30" s="46">
        <v>0</v>
      </c>
      <c r="D30" s="46">
        <v>0</v>
      </c>
      <c r="E30" s="46">
        <v>0</v>
      </c>
      <c r="F30" s="46"/>
      <c r="G30" s="46"/>
      <c r="H30" s="46"/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3"/>
      <c r="BS30" s="46"/>
      <c r="BT30" s="46"/>
      <c r="BU30" s="46">
        <f t="shared" si="6"/>
        <v>0</v>
      </c>
      <c r="BV30" s="46">
        <f t="shared" si="7"/>
        <v>0</v>
      </c>
      <c r="BW30" s="46">
        <f t="shared" si="8"/>
        <v>0</v>
      </c>
    </row>
    <row r="31" spans="1:75" ht="9" customHeight="1">
      <c r="A31" s="44">
        <v>304</v>
      </c>
      <c r="B31" s="45" t="s">
        <v>127</v>
      </c>
      <c r="C31" s="46">
        <v>0</v>
      </c>
      <c r="D31" s="46">
        <v>0</v>
      </c>
      <c r="E31" s="46">
        <v>0</v>
      </c>
      <c r="F31" s="46"/>
      <c r="G31" s="46"/>
      <c r="H31" s="46"/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3"/>
      <c r="BS31" s="46"/>
      <c r="BT31" s="46"/>
      <c r="BU31" s="46">
        <f t="shared" si="6"/>
        <v>0</v>
      </c>
      <c r="BV31" s="46">
        <f t="shared" si="7"/>
        <v>0</v>
      </c>
      <c r="BW31" s="46">
        <f t="shared" si="8"/>
        <v>0</v>
      </c>
    </row>
    <row r="32" spans="1:75" ht="12" customHeight="1">
      <c r="A32" s="47" t="s">
        <v>128</v>
      </c>
      <c r="B32" s="48" t="s">
        <v>129</v>
      </c>
      <c r="C32" s="49">
        <f>C28+C29+C30+C31</f>
        <v>0</v>
      </c>
      <c r="D32" s="49">
        <f>D28+D29+D30+D31</f>
        <v>0</v>
      </c>
      <c r="E32" s="49">
        <f>E28+E29+E30+E31</f>
        <v>0</v>
      </c>
      <c r="F32" s="49">
        <f>F28+F29+F30+F31</f>
        <v>0</v>
      </c>
      <c r="G32" s="49">
        <f>G28+G29+G30+G31</f>
        <v>0</v>
      </c>
      <c r="H32" s="49">
        <f>H28+H29+H30+H31</f>
        <v>0</v>
      </c>
      <c r="I32" s="49">
        <f>I28+I29+I30+I31</f>
        <v>0</v>
      </c>
      <c r="J32" s="49">
        <f>J28+J29+J30+J31</f>
        <v>0</v>
      </c>
      <c r="K32" s="49">
        <f>K28+K29+K30+K31</f>
        <v>0</v>
      </c>
      <c r="L32" s="49">
        <f>L28+L29+L30+L31</f>
        <v>0</v>
      </c>
      <c r="M32" s="49">
        <f>M28+M29+M30+M31</f>
        <v>0</v>
      </c>
      <c r="N32" s="49">
        <f>N28+N29+N30+N31</f>
        <v>0</v>
      </c>
      <c r="O32" s="49">
        <f>O28+O29+O30+O31</f>
        <v>0</v>
      </c>
      <c r="P32" s="49">
        <f>P28+P29+P30+P31</f>
        <v>0</v>
      </c>
      <c r="Q32" s="49">
        <f>Q28+Q29+Q30+Q31</f>
        <v>0</v>
      </c>
      <c r="R32" s="49">
        <f>R28+R29+R30+R31</f>
        <v>0</v>
      </c>
      <c r="S32" s="49">
        <f>S28+S29+S30+S31</f>
        <v>0</v>
      </c>
      <c r="T32" s="49">
        <f>T28+T29+T30+T31</f>
        <v>0</v>
      </c>
      <c r="U32" s="49">
        <f>U28+U29+U30+U31</f>
        <v>0</v>
      </c>
      <c r="V32" s="49">
        <f>V28+V29+V30+V31</f>
        <v>0</v>
      </c>
      <c r="W32" s="49">
        <f>W28+W29+W30+W31</f>
        <v>0</v>
      </c>
      <c r="X32" s="49">
        <f>X28+X29+X30+X31</f>
        <v>0</v>
      </c>
      <c r="Y32" s="49">
        <f>Y28+Y29+Y30+Y31</f>
        <v>0</v>
      </c>
      <c r="Z32" s="49">
        <f>Z28+Z29+Z30+Z31</f>
        <v>0</v>
      </c>
      <c r="AA32" s="49">
        <f>AA28+AA29+AA30+AA31</f>
        <v>0</v>
      </c>
      <c r="AB32" s="49">
        <f>AB28+AB29+AB30+AB31</f>
        <v>0</v>
      </c>
      <c r="AC32" s="49">
        <f>AC28+AC29+AC30+AC31</f>
        <v>0</v>
      </c>
      <c r="AD32" s="49">
        <f>AD28+AD29+AD30+AD31</f>
        <v>0</v>
      </c>
      <c r="AE32" s="49">
        <f>AE28+AE29+AE30+AE31</f>
        <v>0</v>
      </c>
      <c r="AF32" s="49">
        <f>AF28+AF29+AF30+AF31</f>
        <v>0</v>
      </c>
      <c r="AG32" s="49">
        <f>AG28+AG29+AG30+AG31</f>
        <v>0</v>
      </c>
      <c r="AH32" s="49">
        <f>AH28+AH29+AH30+AH31</f>
        <v>0</v>
      </c>
      <c r="AI32" s="49">
        <f>AI28+AI29+AI30+AI31</f>
        <v>0</v>
      </c>
      <c r="AJ32" s="49">
        <f>AJ28+AJ29+AJ30+AJ31</f>
        <v>0</v>
      </c>
      <c r="AK32" s="49">
        <f>AK28+AK29+AK30+AK31</f>
        <v>0</v>
      </c>
      <c r="AL32" s="49">
        <f>AL28+AL29+AL30+AL31</f>
        <v>0</v>
      </c>
      <c r="AM32" s="49">
        <f>AM28+AM29+AM30+AM31</f>
        <v>0</v>
      </c>
      <c r="AN32" s="49">
        <f>AN28+AN29+AN30+AN31</f>
        <v>0</v>
      </c>
      <c r="AO32" s="49">
        <f>AO28+AO29+AO30+AO31</f>
        <v>0</v>
      </c>
      <c r="AP32" s="49">
        <f>AP28+AP29+AP30+AP31</f>
        <v>0</v>
      </c>
      <c r="AQ32" s="49">
        <f>AQ28+AQ29+AQ30+AQ31</f>
        <v>0</v>
      </c>
      <c r="AR32" s="49">
        <f>AR28+AR29+AR30+AR31</f>
        <v>0</v>
      </c>
      <c r="AS32" s="49">
        <f>AS28+AS29+AS30+AS31</f>
        <v>0</v>
      </c>
      <c r="AT32" s="49">
        <f>AT28+AT29+AT30+AT31</f>
        <v>0</v>
      </c>
      <c r="AU32" s="49">
        <f>AU28+AU29+AU30+AU31</f>
        <v>0</v>
      </c>
      <c r="AV32" s="49">
        <f>AV28+AV29+AV30+AV31</f>
        <v>0</v>
      </c>
      <c r="AW32" s="49">
        <f>AW28+AW29+AW30+AW31</f>
        <v>0</v>
      </c>
      <c r="AX32" s="49">
        <f>AX28+AX29+AX30+AX31</f>
        <v>0</v>
      </c>
      <c r="AY32" s="49">
        <f>AY28+AY29+AY30+AY31</f>
        <v>0</v>
      </c>
      <c r="AZ32" s="49">
        <f>AZ28+AZ29+AZ30+AZ31</f>
        <v>0</v>
      </c>
      <c r="BA32" s="49">
        <f>BA28+BA29+BA30+BA31</f>
        <v>0</v>
      </c>
      <c r="BB32" s="49">
        <f>BB28+BB29+BB30+BB31</f>
        <v>0</v>
      </c>
      <c r="BC32" s="49">
        <f>BC28+BC29+BC30+BC31</f>
        <v>0</v>
      </c>
      <c r="BD32" s="49">
        <f>BD28+BD29+BD30+BD31</f>
        <v>0</v>
      </c>
      <c r="BE32" s="49">
        <f>BE28+BE29+BE30+BE31</f>
        <v>0</v>
      </c>
      <c r="BF32" s="49">
        <f>BF28+BF29+BF30+BF31</f>
        <v>0</v>
      </c>
      <c r="BG32" s="49">
        <f>BG28+BG29+BG30+BG31</f>
        <v>0</v>
      </c>
      <c r="BH32" s="49">
        <f>BH28+BH29+BH30+BH31</f>
        <v>0</v>
      </c>
      <c r="BI32" s="49">
        <f>BI28+BI29+BI30+BI31</f>
        <v>0</v>
      </c>
      <c r="BJ32" s="49">
        <f>BJ28+BJ29+BJ30+BJ31</f>
        <v>0</v>
      </c>
      <c r="BK32" s="49">
        <f>BK28+BK29+BK30+BK31</f>
        <v>0</v>
      </c>
      <c r="BL32" s="49">
        <f>BL28+BL29+BL30+BL31</f>
        <v>0</v>
      </c>
      <c r="BM32" s="49">
        <f>BM28+BM29+BM30+BM31</f>
        <v>0</v>
      </c>
      <c r="BN32" s="49">
        <f>BN28+BN29+BN30+BN31</f>
        <v>0</v>
      </c>
      <c r="BO32" s="49">
        <f>BO28+BO29+BO30+BO31</f>
        <v>0</v>
      </c>
      <c r="BP32" s="49">
        <f>BP28+BP29+BP30+BP31</f>
        <v>0</v>
      </c>
      <c r="BQ32" s="49">
        <f>BQ28+BQ29+BQ30+BQ31</f>
        <v>0</v>
      </c>
      <c r="BR32" s="43" t="s">
        <v>114</v>
      </c>
      <c r="BS32" s="49">
        <f>BS28+BS29+BS30+BS31</f>
        <v>0</v>
      </c>
      <c r="BT32" s="49" t="s">
        <v>114</v>
      </c>
      <c r="BU32" s="49">
        <f>BU28+BU29+BU30+BU31</f>
        <v>0</v>
      </c>
      <c r="BV32" s="49">
        <f>BV28+BV29+BV30+BV31</f>
        <v>0</v>
      </c>
      <c r="BW32" s="49">
        <f>BW28+BW29+BW30+BW31</f>
        <v>0</v>
      </c>
    </row>
    <row r="33" spans="1:75" ht="9.75" customHeight="1">
      <c r="A33" s="40"/>
      <c r="B33" s="41" t="s">
        <v>130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3"/>
      <c r="BS33" s="42"/>
      <c r="BT33" s="42"/>
      <c r="BU33" s="46">
        <f aca="true" t="shared" si="9" ref="BU33:BU37">C33+F33+I33+L33+O33+R33+U33+X33+AA33+AD33+AG33+AJ33+AM33+AP33+AS33+AV33+AY33+BB33+BE33+BH33+BK33+BN33+BQ33</f>
        <v>0</v>
      </c>
      <c r="BV33" s="46">
        <f aca="true" t="shared" si="10" ref="BV33:BV37">D33+G33+J33+M33+P33+S33+V33+Y33+AB33+AE33+AH33+AK33+AN33+AQ33+AT33+AW33+AZ33+BC33+BF33+BI33+BL33+BO33+BR33</f>
        <v>0</v>
      </c>
      <c r="BW33" s="46">
        <f aca="true" t="shared" si="11" ref="BW33:BW37">E33+H33+K33+N33+Q33+T33+W33+Z33+AC33+AF33+AI33+AL33+AO33+AR33+AU33+AX33+BA33+BD33+BG33+BJ33+BM33+BP33+BS33</f>
        <v>0</v>
      </c>
    </row>
    <row r="34" spans="1:75" ht="9" customHeight="1">
      <c r="A34" s="44">
        <v>401</v>
      </c>
      <c r="B34" s="45" t="s">
        <v>131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/>
      <c r="BO34" s="46"/>
      <c r="BP34" s="46"/>
      <c r="BQ34" s="46"/>
      <c r="BR34" s="43"/>
      <c r="BS34" s="46"/>
      <c r="BT34" s="46"/>
      <c r="BU34" s="46">
        <f t="shared" si="9"/>
        <v>0</v>
      </c>
      <c r="BV34" s="46">
        <f t="shared" si="10"/>
        <v>0</v>
      </c>
      <c r="BW34" s="46">
        <f t="shared" si="11"/>
        <v>0</v>
      </c>
    </row>
    <row r="35" spans="1:75" ht="9" customHeight="1">
      <c r="A35" s="44">
        <v>402</v>
      </c>
      <c r="B35" s="45" t="s">
        <v>132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/>
      <c r="BO35" s="46"/>
      <c r="BP35" s="46"/>
      <c r="BQ35" s="46"/>
      <c r="BR35" s="43"/>
      <c r="BS35" s="46"/>
      <c r="BT35" s="46"/>
      <c r="BU35" s="46">
        <f t="shared" si="9"/>
        <v>0</v>
      </c>
      <c r="BV35" s="46">
        <f t="shared" si="10"/>
        <v>0</v>
      </c>
      <c r="BW35" s="46">
        <f t="shared" si="11"/>
        <v>0</v>
      </c>
    </row>
    <row r="36" spans="1:75" ht="9" customHeight="1">
      <c r="A36" s="44">
        <v>403</v>
      </c>
      <c r="B36" s="45" t="s">
        <v>133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>
        <v>0</v>
      </c>
      <c r="BI36" s="46">
        <v>0</v>
      </c>
      <c r="BJ36" s="46">
        <v>0</v>
      </c>
      <c r="BK36" s="46">
        <v>404982.9</v>
      </c>
      <c r="BL36" s="46">
        <v>0</v>
      </c>
      <c r="BM36" s="46">
        <v>404982.9</v>
      </c>
      <c r="BN36" s="46"/>
      <c r="BO36" s="46"/>
      <c r="BP36" s="46"/>
      <c r="BQ36" s="46"/>
      <c r="BR36" s="43"/>
      <c r="BS36" s="46"/>
      <c r="BT36" s="46"/>
      <c r="BU36" s="46">
        <f t="shared" si="9"/>
        <v>404982.9</v>
      </c>
      <c r="BV36" s="46">
        <f t="shared" si="10"/>
        <v>0</v>
      </c>
      <c r="BW36" s="46">
        <f t="shared" si="11"/>
        <v>404982.9</v>
      </c>
    </row>
    <row r="37" spans="1:75" ht="9" customHeight="1">
      <c r="A37" s="44">
        <v>404</v>
      </c>
      <c r="B37" s="45" t="s">
        <v>134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/>
      <c r="BO37" s="46"/>
      <c r="BP37" s="46"/>
      <c r="BQ37" s="46"/>
      <c r="BR37" s="43"/>
      <c r="BS37" s="46"/>
      <c r="BT37" s="46"/>
      <c r="BU37" s="46">
        <f t="shared" si="9"/>
        <v>0</v>
      </c>
      <c r="BV37" s="46">
        <f t="shared" si="10"/>
        <v>0</v>
      </c>
      <c r="BW37" s="46">
        <f t="shared" si="11"/>
        <v>0</v>
      </c>
    </row>
    <row r="38" spans="1:75" ht="12" customHeight="1">
      <c r="A38" s="47" t="s">
        <v>135</v>
      </c>
      <c r="B38" s="48" t="s">
        <v>136</v>
      </c>
      <c r="C38" s="49">
        <f>C34+C35+C36+C37</f>
        <v>0</v>
      </c>
      <c r="D38" s="49">
        <f>D34+D35+D36+D37</f>
        <v>0</v>
      </c>
      <c r="E38" s="49">
        <f>E34+E35+E36+E37</f>
        <v>0</v>
      </c>
      <c r="F38" s="49">
        <f>F34+F35+F36+F37</f>
        <v>0</v>
      </c>
      <c r="G38" s="49">
        <f>G34+G35+G36+G37</f>
        <v>0</v>
      </c>
      <c r="H38" s="49">
        <f>H34+H35+H36+H37</f>
        <v>0</v>
      </c>
      <c r="I38" s="49">
        <f>I34+I35+I36+I37</f>
        <v>0</v>
      </c>
      <c r="J38" s="49">
        <f>J34+J35+J36+J37</f>
        <v>0</v>
      </c>
      <c r="K38" s="49">
        <f>K34+K35+K36+K37</f>
        <v>0</v>
      </c>
      <c r="L38" s="49">
        <f>L34+L35+L36+L37</f>
        <v>0</v>
      </c>
      <c r="M38" s="49">
        <f>M34+M35+M36+M37</f>
        <v>0</v>
      </c>
      <c r="N38" s="49">
        <f>N34+N35+N36+N37</f>
        <v>0</v>
      </c>
      <c r="O38" s="49">
        <f>O34+O35+O36+O37</f>
        <v>0</v>
      </c>
      <c r="P38" s="49">
        <f>P34+P35+P36+P37</f>
        <v>0</v>
      </c>
      <c r="Q38" s="49">
        <f>Q34+Q35+Q36+Q37</f>
        <v>0</v>
      </c>
      <c r="R38" s="49">
        <f>R34+R35+R36+R37</f>
        <v>0</v>
      </c>
      <c r="S38" s="49">
        <f>S34+S35+S36+S37</f>
        <v>0</v>
      </c>
      <c r="T38" s="49">
        <f>T34+T35+T36+T37</f>
        <v>0</v>
      </c>
      <c r="U38" s="49">
        <f>U34+U35+U36+U37</f>
        <v>0</v>
      </c>
      <c r="V38" s="49">
        <f>V34+V35+V36+V37</f>
        <v>0</v>
      </c>
      <c r="W38" s="49">
        <f>W34+W35+W36+W37</f>
        <v>0</v>
      </c>
      <c r="X38" s="49">
        <f>X34+X35+X36+X37</f>
        <v>0</v>
      </c>
      <c r="Y38" s="49">
        <f>Y34+Y35+Y36+Y37</f>
        <v>0</v>
      </c>
      <c r="Z38" s="49">
        <f>Z34+Z35+Z36+Z37</f>
        <v>0</v>
      </c>
      <c r="AA38" s="49">
        <f>AA34+AA35+AA36+AA37</f>
        <v>0</v>
      </c>
      <c r="AB38" s="49">
        <f>AB34+AB35+AB36+AB37</f>
        <v>0</v>
      </c>
      <c r="AC38" s="49">
        <f>AC34+AC35+AC36+AC37</f>
        <v>0</v>
      </c>
      <c r="AD38" s="49">
        <f>AD34+AD35+AD36+AD37</f>
        <v>0</v>
      </c>
      <c r="AE38" s="49">
        <f>AE34+AE35+AE36+AE37</f>
        <v>0</v>
      </c>
      <c r="AF38" s="49">
        <f>AF34+AF35+AF36+AF37</f>
        <v>0</v>
      </c>
      <c r="AG38" s="49">
        <f>AG34+AG35+AG36+AG37</f>
        <v>0</v>
      </c>
      <c r="AH38" s="49">
        <f>AH34+AH35+AH36+AH37</f>
        <v>0</v>
      </c>
      <c r="AI38" s="49">
        <f>AI34+AI35+AI36+AI37</f>
        <v>0</v>
      </c>
      <c r="AJ38" s="49">
        <f>AJ34+AJ35+AJ36+AJ37</f>
        <v>0</v>
      </c>
      <c r="AK38" s="49">
        <f>AK34+AK35+AK36+AK37</f>
        <v>0</v>
      </c>
      <c r="AL38" s="49">
        <f>AL34+AL35+AL36+AL37</f>
        <v>0</v>
      </c>
      <c r="AM38" s="49">
        <f>AM34+AM35+AM36+AM37</f>
        <v>0</v>
      </c>
      <c r="AN38" s="49">
        <f>AN34+AN35+AN36+AN37</f>
        <v>0</v>
      </c>
      <c r="AO38" s="49">
        <f>AO34+AO35+AO36+AO37</f>
        <v>0</v>
      </c>
      <c r="AP38" s="49">
        <f>AP34+AP35+AP36+AP37</f>
        <v>0</v>
      </c>
      <c r="AQ38" s="49">
        <f>AQ34+AQ35+AQ36+AQ37</f>
        <v>0</v>
      </c>
      <c r="AR38" s="49">
        <f>AR34+AR35+AR36+AR37</f>
        <v>0</v>
      </c>
      <c r="AS38" s="49">
        <f>AS34+AS35+AS36+AS37</f>
        <v>0</v>
      </c>
      <c r="AT38" s="49">
        <f>AT34+AT35+AT36+AT37</f>
        <v>0</v>
      </c>
      <c r="AU38" s="49">
        <f>AU34+AU35+AU36+AU37</f>
        <v>0</v>
      </c>
      <c r="AV38" s="49">
        <f>AV34+AV35+AV36+AV37</f>
        <v>0</v>
      </c>
      <c r="AW38" s="49">
        <f>AW34+AW35+AW36+AW37</f>
        <v>0</v>
      </c>
      <c r="AX38" s="49">
        <f>AX34+AX35+AX36+AX37</f>
        <v>0</v>
      </c>
      <c r="AY38" s="49">
        <f>AY34+AY35+AY36+AY37</f>
        <v>0</v>
      </c>
      <c r="AZ38" s="49">
        <f>AZ34+AZ35+AZ36+AZ37</f>
        <v>0</v>
      </c>
      <c r="BA38" s="49">
        <f>BA34+BA35+BA36+BA37</f>
        <v>0</v>
      </c>
      <c r="BB38" s="49">
        <f>BB34+BB35+BB36+BB37</f>
        <v>0</v>
      </c>
      <c r="BC38" s="49">
        <f>BC34+BC35+BC36+BC37</f>
        <v>0</v>
      </c>
      <c r="BD38" s="49">
        <f>BD34+BD35+BD36+BD37</f>
        <v>0</v>
      </c>
      <c r="BE38" s="49">
        <f>BE34+BE35+BE36+BE37</f>
        <v>0</v>
      </c>
      <c r="BF38" s="49">
        <f>BF34+BF35+BF36+BF37</f>
        <v>0</v>
      </c>
      <c r="BG38" s="49">
        <f>BG34+BG35+BG36+BG37</f>
        <v>0</v>
      </c>
      <c r="BH38" s="49">
        <f>BH34+BH35+BH36+BH37</f>
        <v>0</v>
      </c>
      <c r="BI38" s="49">
        <f>BI34+BI35+BI36+BI37</f>
        <v>0</v>
      </c>
      <c r="BJ38" s="49">
        <f>BJ34+BJ35+BJ36+BJ37</f>
        <v>0</v>
      </c>
      <c r="BK38" s="49">
        <f>BK34+BK35+BK36+BK37</f>
        <v>404982.9</v>
      </c>
      <c r="BL38" s="49">
        <f>BL34+BL35+BL36+BL37</f>
        <v>0</v>
      </c>
      <c r="BM38" s="49">
        <f>BM34+BM35+BM36+BM37</f>
        <v>404982.9</v>
      </c>
      <c r="BN38" s="49">
        <f>BN34+BN35+BN36+BN37</f>
        <v>0</v>
      </c>
      <c r="BO38" s="49">
        <f>BO34+BO35+BO36+BO37</f>
        <v>0</v>
      </c>
      <c r="BP38" s="49">
        <f>BP34+BP35+BP36+BP37</f>
        <v>0</v>
      </c>
      <c r="BQ38" s="49">
        <f>BQ34+BQ35+BQ36+BQ37</f>
        <v>0</v>
      </c>
      <c r="BR38" s="43" t="s">
        <v>114</v>
      </c>
      <c r="BS38" s="49">
        <f>BS34+BS35+BS36+BS37</f>
        <v>0</v>
      </c>
      <c r="BT38" s="49" t="s">
        <v>114</v>
      </c>
      <c r="BU38" s="49">
        <f>BU34+BU35+BU36+BU37</f>
        <v>404982.9</v>
      </c>
      <c r="BV38" s="49">
        <f>BV34+BV35+BV36+BV37</f>
        <v>0</v>
      </c>
      <c r="BW38" s="49">
        <f>BW34+BW35+BW36+BW37</f>
        <v>404982.9</v>
      </c>
    </row>
    <row r="39" spans="1:75" ht="9.75" customHeight="1">
      <c r="A39" s="40"/>
      <c r="B39" s="41" t="s">
        <v>137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3"/>
      <c r="BS39" s="42"/>
      <c r="BT39" s="42"/>
      <c r="BU39" s="46">
        <f aca="true" t="shared" si="12" ref="BU39:BU40">C39+F39+I39+L39+O39+R39+U39+X39+AA39+AD39+AG39+AJ39+AM39+AP39+AS39+AV39+AY39+BB39+BE39+BH39+BK39+BN39+BQ39</f>
        <v>0</v>
      </c>
      <c r="BV39" s="46">
        <f aca="true" t="shared" si="13" ref="BV39:BV40">D39+G39+J39+M39+P39+S39+V39+Y39+AB39+AE39+AH39+AK39+AN39+AQ39+AT39+AW39+AZ39+BC39+BF39+BI39+BL39+BO39+BR39</f>
        <v>0</v>
      </c>
      <c r="BW39" s="46">
        <f aca="true" t="shared" si="14" ref="BW39:BW40">E39+H39+K39+N39+Q39+T39+W39+Z39+AC39+AF39+AI39+AL39+AO39+AR39+AU39+AX39+BA39+BD39+BG39+BJ39+BM39+BP39+BS39</f>
        <v>0</v>
      </c>
    </row>
    <row r="40" spans="1:75" ht="9" customHeight="1">
      <c r="A40" s="44">
        <v>501</v>
      </c>
      <c r="B40" s="45" t="s">
        <v>138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>
        <v>1363000</v>
      </c>
      <c r="BO40" s="46">
        <v>0</v>
      </c>
      <c r="BP40" s="46">
        <v>1363000</v>
      </c>
      <c r="BQ40" s="46"/>
      <c r="BR40" s="43"/>
      <c r="BS40" s="46"/>
      <c r="BT40" s="46"/>
      <c r="BU40" s="46">
        <f t="shared" si="12"/>
        <v>1363000</v>
      </c>
      <c r="BV40" s="46">
        <f t="shared" si="13"/>
        <v>0</v>
      </c>
      <c r="BW40" s="46">
        <f t="shared" si="14"/>
        <v>1363000</v>
      </c>
    </row>
    <row r="41" spans="1:75" ht="12" customHeight="1">
      <c r="A41" s="47" t="s">
        <v>139</v>
      </c>
      <c r="B41" s="48" t="s">
        <v>140</v>
      </c>
      <c r="C41" s="49">
        <f>C40</f>
        <v>0</v>
      </c>
      <c r="D41" s="49">
        <f>D40</f>
        <v>0</v>
      </c>
      <c r="E41" s="49">
        <f>E40</f>
        <v>0</v>
      </c>
      <c r="F41" s="49">
        <f>F40</f>
        <v>0</v>
      </c>
      <c r="G41" s="49">
        <f>G40</f>
        <v>0</v>
      </c>
      <c r="H41" s="49">
        <f>H40</f>
        <v>0</v>
      </c>
      <c r="I41" s="49">
        <f>I40</f>
        <v>0</v>
      </c>
      <c r="J41" s="49">
        <f>J40</f>
        <v>0</v>
      </c>
      <c r="K41" s="49">
        <f>K40</f>
        <v>0</v>
      </c>
      <c r="L41" s="49">
        <f>L40</f>
        <v>0</v>
      </c>
      <c r="M41" s="49">
        <f>M40</f>
        <v>0</v>
      </c>
      <c r="N41" s="49">
        <f>N40</f>
        <v>0</v>
      </c>
      <c r="O41" s="49">
        <f>O40</f>
        <v>0</v>
      </c>
      <c r="P41" s="49">
        <f>P40</f>
        <v>0</v>
      </c>
      <c r="Q41" s="49">
        <f>Q40</f>
        <v>0</v>
      </c>
      <c r="R41" s="49">
        <f>R40</f>
        <v>0</v>
      </c>
      <c r="S41" s="49">
        <f>S40</f>
        <v>0</v>
      </c>
      <c r="T41" s="49">
        <f>T40</f>
        <v>0</v>
      </c>
      <c r="U41" s="49">
        <f>U40</f>
        <v>0</v>
      </c>
      <c r="V41" s="49">
        <f>V40</f>
        <v>0</v>
      </c>
      <c r="W41" s="49">
        <f>W40</f>
        <v>0</v>
      </c>
      <c r="X41" s="49">
        <f>X40</f>
        <v>0</v>
      </c>
      <c r="Y41" s="49">
        <f>Y40</f>
        <v>0</v>
      </c>
      <c r="Z41" s="49">
        <f>Z40</f>
        <v>0</v>
      </c>
      <c r="AA41" s="49">
        <f>AA40</f>
        <v>0</v>
      </c>
      <c r="AB41" s="49">
        <f>AB40</f>
        <v>0</v>
      </c>
      <c r="AC41" s="49">
        <f>AC40</f>
        <v>0</v>
      </c>
      <c r="AD41" s="49">
        <f>AD40</f>
        <v>0</v>
      </c>
      <c r="AE41" s="49">
        <f>AE40</f>
        <v>0</v>
      </c>
      <c r="AF41" s="49">
        <f>AF40</f>
        <v>0</v>
      </c>
      <c r="AG41" s="49">
        <f>AG40</f>
        <v>0</v>
      </c>
      <c r="AH41" s="49">
        <f>AH40</f>
        <v>0</v>
      </c>
      <c r="AI41" s="49">
        <f>AI40</f>
        <v>0</v>
      </c>
      <c r="AJ41" s="49">
        <f>AJ40</f>
        <v>0</v>
      </c>
      <c r="AK41" s="49">
        <f>AK40</f>
        <v>0</v>
      </c>
      <c r="AL41" s="49">
        <f>AL40</f>
        <v>0</v>
      </c>
      <c r="AM41" s="49">
        <f>AM40</f>
        <v>0</v>
      </c>
      <c r="AN41" s="49">
        <f>AN40</f>
        <v>0</v>
      </c>
      <c r="AO41" s="49">
        <f>AO40</f>
        <v>0</v>
      </c>
      <c r="AP41" s="49">
        <f>AP40</f>
        <v>0</v>
      </c>
      <c r="AQ41" s="49">
        <f>AQ40</f>
        <v>0</v>
      </c>
      <c r="AR41" s="49">
        <f>AR40</f>
        <v>0</v>
      </c>
      <c r="AS41" s="49">
        <f>AS40</f>
        <v>0</v>
      </c>
      <c r="AT41" s="49">
        <f>AT40</f>
        <v>0</v>
      </c>
      <c r="AU41" s="49">
        <f>AU40</f>
        <v>0</v>
      </c>
      <c r="AV41" s="49">
        <f>AV40</f>
        <v>0</v>
      </c>
      <c r="AW41" s="49">
        <f>AW40</f>
        <v>0</v>
      </c>
      <c r="AX41" s="49">
        <f>AX40</f>
        <v>0</v>
      </c>
      <c r="AY41" s="49">
        <f>AY40</f>
        <v>0</v>
      </c>
      <c r="AZ41" s="49">
        <f>AZ40</f>
        <v>0</v>
      </c>
      <c r="BA41" s="49">
        <f>BA40</f>
        <v>0</v>
      </c>
      <c r="BB41" s="49">
        <f>BB40</f>
        <v>0</v>
      </c>
      <c r="BC41" s="49">
        <f>BC40</f>
        <v>0</v>
      </c>
      <c r="BD41" s="49">
        <f>BD40</f>
        <v>0</v>
      </c>
      <c r="BE41" s="49">
        <f>BE40</f>
        <v>0</v>
      </c>
      <c r="BF41" s="49">
        <f>BF40</f>
        <v>0</v>
      </c>
      <c r="BG41" s="49">
        <f>BG40</f>
        <v>0</v>
      </c>
      <c r="BH41" s="49">
        <f>BH40</f>
        <v>0</v>
      </c>
      <c r="BI41" s="49">
        <f>BI40</f>
        <v>0</v>
      </c>
      <c r="BJ41" s="49">
        <f>BJ40</f>
        <v>0</v>
      </c>
      <c r="BK41" s="49">
        <f>BK40</f>
        <v>0</v>
      </c>
      <c r="BL41" s="49">
        <f>BL40</f>
        <v>0</v>
      </c>
      <c r="BM41" s="49">
        <f>BM40</f>
        <v>0</v>
      </c>
      <c r="BN41" s="49">
        <f>BN40</f>
        <v>1363000</v>
      </c>
      <c r="BO41" s="49">
        <f>BO40</f>
        <v>0</v>
      </c>
      <c r="BP41" s="49">
        <f>BP40</f>
        <v>1363000</v>
      </c>
      <c r="BQ41" s="49">
        <f>BQ40</f>
        <v>0</v>
      </c>
      <c r="BR41" s="43" t="s">
        <v>114</v>
      </c>
      <c r="BS41" s="49">
        <f>BS40</f>
        <v>0</v>
      </c>
      <c r="BT41" s="49" t="s">
        <v>114</v>
      </c>
      <c r="BU41" s="49">
        <f>BU40</f>
        <v>1363000</v>
      </c>
      <c r="BV41" s="49">
        <f>BV40</f>
        <v>0</v>
      </c>
      <c r="BW41" s="49">
        <f>BW40</f>
        <v>1363000</v>
      </c>
    </row>
    <row r="42" spans="1:75" ht="9.75" customHeight="1">
      <c r="A42" s="40"/>
      <c r="B42" s="41" t="s">
        <v>141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3"/>
      <c r="BS42" s="42"/>
      <c r="BT42" s="42"/>
      <c r="BU42" s="46">
        <f aca="true" t="shared" si="15" ref="BU42:BU44">C42+F42+I42+L42+O42+R42+U42+X42+AA42+AD42+AG42+AJ42+AM42+AP42+AS42+AV42+AY42+BB42+BE42+BH42+BK42+BN42+BQ42</f>
        <v>0</v>
      </c>
      <c r="BV42" s="46">
        <f aca="true" t="shared" si="16" ref="BV42:BV44">D42+G42+J42+M42+P42+S42+V42+Y42+AB42+AE42+AH42+AK42+AN42+AQ42+AT42+AW42+AZ42+BC42+BF42+BI42+BL42+BO42+BR42</f>
        <v>0</v>
      </c>
      <c r="BW42" s="46">
        <f aca="true" t="shared" si="17" ref="BW42:BW44">E42+H42+K42+N42+Q42+T42+W42+Z42+AC42+AF42+AI42+AL42+AO42+AR42+AU42+AX42+BA42+BD42+BG42+BJ42+BM42+BP42+BS42</f>
        <v>0</v>
      </c>
    </row>
    <row r="43" spans="1:75" ht="9" customHeight="1">
      <c r="A43" s="44">
        <v>701</v>
      </c>
      <c r="B43" s="45" t="s">
        <v>142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>
        <v>7050000</v>
      </c>
      <c r="BR43" s="43"/>
      <c r="BS43" s="46">
        <v>7062063.87</v>
      </c>
      <c r="BT43" s="46"/>
      <c r="BU43" s="46">
        <f t="shared" si="15"/>
        <v>7050000</v>
      </c>
      <c r="BV43" s="46">
        <f t="shared" si="16"/>
        <v>0</v>
      </c>
      <c r="BW43" s="46">
        <f t="shared" si="17"/>
        <v>7062063.87</v>
      </c>
    </row>
    <row r="44" spans="1:75" ht="9" customHeight="1">
      <c r="A44" s="44">
        <v>702</v>
      </c>
      <c r="B44" s="45" t="s">
        <v>143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>
        <v>2620000</v>
      </c>
      <c r="BR44" s="43"/>
      <c r="BS44" s="46">
        <v>3064854.87</v>
      </c>
      <c r="BT44" s="46"/>
      <c r="BU44" s="46">
        <f t="shared" si="15"/>
        <v>2620000</v>
      </c>
      <c r="BV44" s="46">
        <f t="shared" si="16"/>
        <v>0</v>
      </c>
      <c r="BW44" s="46">
        <f t="shared" si="17"/>
        <v>3064854.87</v>
      </c>
    </row>
    <row r="45" spans="1:75" ht="12" customHeight="1">
      <c r="A45" s="50" t="s">
        <v>144</v>
      </c>
      <c r="B45" s="51" t="s">
        <v>145</v>
      </c>
      <c r="C45" s="49">
        <f>C43+C44</f>
        <v>0</v>
      </c>
      <c r="D45" s="49">
        <f>D43+D44</f>
        <v>0</v>
      </c>
      <c r="E45" s="49">
        <f>E43+E44</f>
        <v>0</v>
      </c>
      <c r="F45" s="49">
        <f>F43+F44</f>
        <v>0</v>
      </c>
      <c r="G45" s="49">
        <f>G43+G44</f>
        <v>0</v>
      </c>
      <c r="H45" s="49">
        <f>H43+H44</f>
        <v>0</v>
      </c>
      <c r="I45" s="49">
        <f>I43+I44</f>
        <v>0</v>
      </c>
      <c r="J45" s="49">
        <f>J43+J44</f>
        <v>0</v>
      </c>
      <c r="K45" s="49">
        <f>K43+K44</f>
        <v>0</v>
      </c>
      <c r="L45" s="49">
        <f>L43+L44</f>
        <v>0</v>
      </c>
      <c r="M45" s="49">
        <f>M43+M44</f>
        <v>0</v>
      </c>
      <c r="N45" s="49">
        <f>N43+N44</f>
        <v>0</v>
      </c>
      <c r="O45" s="49">
        <f>O43+O44</f>
        <v>0</v>
      </c>
      <c r="P45" s="49">
        <f>P43+P44</f>
        <v>0</v>
      </c>
      <c r="Q45" s="49">
        <f>Q43+Q44</f>
        <v>0</v>
      </c>
      <c r="R45" s="49">
        <f>R43+R44</f>
        <v>0</v>
      </c>
      <c r="S45" s="49">
        <f>S43+S44</f>
        <v>0</v>
      </c>
      <c r="T45" s="49">
        <f>T43+T44</f>
        <v>0</v>
      </c>
      <c r="U45" s="49">
        <f>U43+U44</f>
        <v>0</v>
      </c>
      <c r="V45" s="49">
        <f>V43+V44</f>
        <v>0</v>
      </c>
      <c r="W45" s="49">
        <f>W43+W44</f>
        <v>0</v>
      </c>
      <c r="X45" s="49">
        <f>X43+X44</f>
        <v>0</v>
      </c>
      <c r="Y45" s="49">
        <f>Y43+Y44</f>
        <v>0</v>
      </c>
      <c r="Z45" s="49">
        <f>Z43+Z44</f>
        <v>0</v>
      </c>
      <c r="AA45" s="49">
        <f>AA43+AA44</f>
        <v>0</v>
      </c>
      <c r="AB45" s="49">
        <f>AB43+AB44</f>
        <v>0</v>
      </c>
      <c r="AC45" s="49">
        <f>AC43+AC44</f>
        <v>0</v>
      </c>
      <c r="AD45" s="49">
        <f>AD43+AD44</f>
        <v>0</v>
      </c>
      <c r="AE45" s="49">
        <f>AE43+AE44</f>
        <v>0</v>
      </c>
      <c r="AF45" s="49">
        <f>AF43+AF44</f>
        <v>0</v>
      </c>
      <c r="AG45" s="49">
        <f>AG43+AG44</f>
        <v>0</v>
      </c>
      <c r="AH45" s="49">
        <f>AH43+AH44</f>
        <v>0</v>
      </c>
      <c r="AI45" s="49">
        <f>AI43+AI44</f>
        <v>0</v>
      </c>
      <c r="AJ45" s="49">
        <f>AJ43+AJ44</f>
        <v>0</v>
      </c>
      <c r="AK45" s="49">
        <f>AK43+AK44</f>
        <v>0</v>
      </c>
      <c r="AL45" s="49">
        <f>AL43+AL44</f>
        <v>0</v>
      </c>
      <c r="AM45" s="49">
        <f>AM43+AM44</f>
        <v>0</v>
      </c>
      <c r="AN45" s="49">
        <f>AN43+AN44</f>
        <v>0</v>
      </c>
      <c r="AO45" s="49">
        <f>AO43+AO44</f>
        <v>0</v>
      </c>
      <c r="AP45" s="49">
        <f>AP43+AP44</f>
        <v>0</v>
      </c>
      <c r="AQ45" s="49">
        <f>AQ43+AQ44</f>
        <v>0</v>
      </c>
      <c r="AR45" s="49">
        <f>AR43+AR44</f>
        <v>0</v>
      </c>
      <c r="AS45" s="49">
        <f>AS43+AS44</f>
        <v>0</v>
      </c>
      <c r="AT45" s="49">
        <f>AT43+AT44</f>
        <v>0</v>
      </c>
      <c r="AU45" s="49">
        <f>AU43+AU44</f>
        <v>0</v>
      </c>
      <c r="AV45" s="49">
        <f>AV43+AV44</f>
        <v>0</v>
      </c>
      <c r="AW45" s="49">
        <f>AW43+AW44</f>
        <v>0</v>
      </c>
      <c r="AX45" s="49">
        <f>AX43+AX44</f>
        <v>0</v>
      </c>
      <c r="AY45" s="49">
        <f>AY43+AY44</f>
        <v>0</v>
      </c>
      <c r="AZ45" s="49">
        <f>AZ43+AZ44</f>
        <v>0</v>
      </c>
      <c r="BA45" s="49">
        <f>BA43+BA44</f>
        <v>0</v>
      </c>
      <c r="BB45" s="49">
        <f>BB43+BB44</f>
        <v>0</v>
      </c>
      <c r="BC45" s="49">
        <f>BC43+BC44</f>
        <v>0</v>
      </c>
      <c r="BD45" s="49">
        <f>BD43+BD44</f>
        <v>0</v>
      </c>
      <c r="BE45" s="49">
        <f>BE43+BE44</f>
        <v>0</v>
      </c>
      <c r="BF45" s="49">
        <f>BF43+BF44</f>
        <v>0</v>
      </c>
      <c r="BG45" s="49">
        <f>BG43+BG44</f>
        <v>0</v>
      </c>
      <c r="BH45" s="49">
        <f>BH43+BH44</f>
        <v>0</v>
      </c>
      <c r="BI45" s="49">
        <f>BI43+BI44</f>
        <v>0</v>
      </c>
      <c r="BJ45" s="49">
        <f>BJ43+BJ44</f>
        <v>0</v>
      </c>
      <c r="BK45" s="49">
        <f>BK43+BK44</f>
        <v>0</v>
      </c>
      <c r="BL45" s="49">
        <f>BL43+BL44</f>
        <v>0</v>
      </c>
      <c r="BM45" s="49">
        <f>BM43+BM44</f>
        <v>0</v>
      </c>
      <c r="BN45" s="49">
        <f>BN43+BN44</f>
        <v>0</v>
      </c>
      <c r="BO45" s="49">
        <f>BO43+BO44</f>
        <v>0</v>
      </c>
      <c r="BP45" s="49">
        <f>BP43+BP44</f>
        <v>0</v>
      </c>
      <c r="BQ45" s="49">
        <f>BQ43+BQ44</f>
        <v>9670000</v>
      </c>
      <c r="BR45" s="52" t="s">
        <v>114</v>
      </c>
      <c r="BS45" s="49">
        <f>BS43+BS44</f>
        <v>10126918.74</v>
      </c>
      <c r="BT45" s="49" t="s">
        <v>114</v>
      </c>
      <c r="BU45" s="49">
        <f>BU43+BU44</f>
        <v>9670000</v>
      </c>
      <c r="BV45" s="49">
        <f>BV43+BV44</f>
        <v>0</v>
      </c>
      <c r="BW45" s="49">
        <f>BW43+BW44</f>
        <v>10126918.74</v>
      </c>
    </row>
    <row r="46" spans="1:75" ht="21.75" customHeight="1">
      <c r="A46" s="27" t="s">
        <v>146</v>
      </c>
      <c r="B46" s="27"/>
      <c r="C46" s="53">
        <f>C19+C26+C32+C38+C41+C45</f>
        <v>12861053.44</v>
      </c>
      <c r="D46" s="53">
        <f>D19+D26+D32+D38+D41+D45</f>
        <v>0</v>
      </c>
      <c r="E46" s="53">
        <f>E19+E26+E32+E38+E41+E45</f>
        <v>13591391.21</v>
      </c>
      <c r="F46" s="53">
        <f>F19+F26+F32+F38+F41+F45</f>
        <v>26200</v>
      </c>
      <c r="G46" s="53">
        <f>G19+G26+G32+G38+G41+G45</f>
        <v>0</v>
      </c>
      <c r="H46" s="53">
        <f>H19+H26+H32+H38+H41+H45</f>
        <v>50244.6</v>
      </c>
      <c r="I46" s="53">
        <f>I19+I26+I32+I38+I41+I45</f>
        <v>327441.83</v>
      </c>
      <c r="J46" s="53">
        <f>J19+J26+J32+J38+J41+J45</f>
        <v>0</v>
      </c>
      <c r="K46" s="53">
        <f>K19+K26+K32+K38+K41+K45</f>
        <v>343535.15</v>
      </c>
      <c r="L46" s="53">
        <f>L19+L26+L32+L38+L41+L45</f>
        <v>1332754.76</v>
      </c>
      <c r="M46" s="53">
        <f>M19+M26+M32+M38+M41+M45</f>
        <v>0</v>
      </c>
      <c r="N46" s="53">
        <f>N19+N26+N32+N38+N41+N45</f>
        <v>2150520.2800000003</v>
      </c>
      <c r="O46" s="53">
        <f>O19+O26+O32+O38+O41+O45</f>
        <v>1052128.09</v>
      </c>
      <c r="P46" s="53">
        <f>P19+P26+P32+P38+P41+P45</f>
        <v>0</v>
      </c>
      <c r="Q46" s="53">
        <f>Q19+Q26+Q32+Q38+Q41+Q45</f>
        <v>1105112.3900000001</v>
      </c>
      <c r="R46" s="53">
        <f>R19+R26+R32+R38+R41+R45</f>
        <v>70000</v>
      </c>
      <c r="S46" s="53">
        <f>S19+S26+S32+S38+S41+S45</f>
        <v>0</v>
      </c>
      <c r="T46" s="53">
        <f>T19+T26+T32+T38+T41+T45</f>
        <v>109573.51999999999</v>
      </c>
      <c r="U46" s="53">
        <f>U19+U26+U32+U38+U41+U45</f>
        <v>0</v>
      </c>
      <c r="V46" s="53">
        <f>V19+V26+V32+V38+V41+V45</f>
        <v>0</v>
      </c>
      <c r="W46" s="53">
        <f>W19+W26+W32+W38+W41+W45</f>
        <v>0</v>
      </c>
      <c r="X46" s="53">
        <f>X19+X26+X32+X38+X41+X45</f>
        <v>9190582.47</v>
      </c>
      <c r="Y46" s="53">
        <f>Y19+Y26+Y32+Y38+Y41+Y45</f>
        <v>0</v>
      </c>
      <c r="Z46" s="53">
        <f>Z19+Z26+Z32+Z38+Z41+Z45</f>
        <v>9372546.18</v>
      </c>
      <c r="AA46" s="53">
        <f>AA19+AA26+AA32+AA38+AA41+AA45</f>
        <v>3485735.56</v>
      </c>
      <c r="AB46" s="53">
        <f>AB19+AB26+AB32+AB38+AB41+AB45</f>
        <v>0</v>
      </c>
      <c r="AC46" s="53">
        <f>AC19+AC26+AC32+AC38+AC41+AC45</f>
        <v>4849375.09</v>
      </c>
      <c r="AD46" s="53">
        <f>AD19+AD26+AD32+AD38+AD41+AD45</f>
        <v>2877952.3899999997</v>
      </c>
      <c r="AE46" s="53">
        <f>AE19+AE26+AE32+AE38+AE41+AE45</f>
        <v>0</v>
      </c>
      <c r="AF46" s="53">
        <f>AF19+AF26+AF32+AF38+AF41+AF45</f>
        <v>3160077.77</v>
      </c>
      <c r="AG46" s="53">
        <f>AG19+AG26+AG32+AG38+AG41+AG45</f>
        <v>4300</v>
      </c>
      <c r="AH46" s="53">
        <f>AH19+AH26+AH32+AH38+AH41+AH45</f>
        <v>0</v>
      </c>
      <c r="AI46" s="53">
        <f>AI19+AI26+AI32+AI38+AI41+AI45</f>
        <v>8672.84</v>
      </c>
      <c r="AJ46" s="53">
        <f>AJ19+AJ26+AJ32+AJ38+AJ41+AJ45</f>
        <v>999408.76</v>
      </c>
      <c r="AK46" s="53">
        <f>AK19+AK26+AK32+AK38+AK41+AK45</f>
        <v>0</v>
      </c>
      <c r="AL46" s="53">
        <f>AL19+AL26+AL32+AL38+AL41+AL45</f>
        <v>1524822.38</v>
      </c>
      <c r="AM46" s="53">
        <f>AM19+AM26+AM32+AM38+AM41+AM45</f>
        <v>50000</v>
      </c>
      <c r="AN46" s="53">
        <f>AN19+AN26+AN32+AN38+AN41+AN45</f>
        <v>0</v>
      </c>
      <c r="AO46" s="53">
        <f>AO19+AO26+AO32+AO38+AO41+AO45</f>
        <v>53203.23</v>
      </c>
      <c r="AP46" s="53">
        <f>AP19+AP26+AP32+AP38+AP41+AP45</f>
        <v>2306702.28</v>
      </c>
      <c r="AQ46" s="53">
        <f>AQ19+AQ26+AQ32+AQ38+AQ41+AQ45</f>
        <v>0</v>
      </c>
      <c r="AR46" s="53">
        <f>AR19+AR26+AR32+AR38+AR41+AR45</f>
        <v>2679888.82</v>
      </c>
      <c r="AS46" s="53">
        <f>AS19+AS26+AS32+AS38+AS41+AS45</f>
        <v>0</v>
      </c>
      <c r="AT46" s="53">
        <f>AT19+AT26+AT32+AT38+AT41+AT45</f>
        <v>0</v>
      </c>
      <c r="AU46" s="53">
        <f>AU19+AU26+AU32+AU38+AU41+AU45</f>
        <v>0</v>
      </c>
      <c r="AV46" s="53">
        <f>AV19+AV26+AV32+AV38+AV41+AV45</f>
        <v>0</v>
      </c>
      <c r="AW46" s="53">
        <f>AW19+AW26+AW32+AW38+AW41+AW45</f>
        <v>0</v>
      </c>
      <c r="AX46" s="53">
        <f>AX19+AX26+AX32+AX38+AX41+AX45</f>
        <v>0</v>
      </c>
      <c r="AY46" s="53">
        <f>AY19+AY26+AY32+AY38+AY41+AY45</f>
        <v>0</v>
      </c>
      <c r="AZ46" s="53">
        <f>AZ19+AZ26+AZ32+AZ38+AZ41+AZ45</f>
        <v>0</v>
      </c>
      <c r="BA46" s="53">
        <f>BA19+BA26+BA32+BA38+BA41+BA45</f>
        <v>13594.04</v>
      </c>
      <c r="BB46" s="53">
        <f>BB19+BB26+BB32+BB38+BB41+BB45</f>
        <v>0</v>
      </c>
      <c r="BC46" s="53">
        <f>BC19+BC26+BC32+BC38+BC41+BC45</f>
        <v>0</v>
      </c>
      <c r="BD46" s="53">
        <f>BD19+BD26+BD32+BD38+BD41+BD45</f>
        <v>0</v>
      </c>
      <c r="BE46" s="53">
        <f>BE19+BE26+BE32+BE38+BE41+BE45</f>
        <v>0</v>
      </c>
      <c r="BF46" s="53">
        <f>BF19+BF26+BF32+BF38+BF41+BF45</f>
        <v>0</v>
      </c>
      <c r="BG46" s="53">
        <f>BG19+BG26+BG32+BG38+BG41+BG45</f>
        <v>0</v>
      </c>
      <c r="BH46" s="53">
        <f>BH19+BH26+BH32+BH38+BH41+BH45</f>
        <v>1085592.66</v>
      </c>
      <c r="BI46" s="53">
        <f>BI19+BI26+BI32+BI38+BI41+BI45</f>
        <v>0</v>
      </c>
      <c r="BJ46" s="53">
        <f>BJ19+BJ26+BJ32+BJ38+BJ41+BJ45</f>
        <v>234592.66</v>
      </c>
      <c r="BK46" s="53">
        <f>BK19+BK26+BK32+BK38+BK41+BK45</f>
        <v>404982.9</v>
      </c>
      <c r="BL46" s="53">
        <f>BL19+BL26+BL32+BL38+BL41+BL45</f>
        <v>0</v>
      </c>
      <c r="BM46" s="53">
        <f>BM19+BM26+BM32+BM38+BM41+BM45</f>
        <v>404982.9</v>
      </c>
      <c r="BN46" s="53">
        <f>BN19+BN26+BN32+BN38+BN41+BN45</f>
        <v>1363000</v>
      </c>
      <c r="BO46" s="53">
        <f>BO19+BO26+BO32+BO38+BO41+BO45</f>
        <v>0</v>
      </c>
      <c r="BP46" s="53">
        <f>BP19+BP26+BP32+BP38+BP41+BP45</f>
        <v>1363000</v>
      </c>
      <c r="BQ46" s="53">
        <f>BQ19+BQ26+BQ32+BQ38+BQ41+BQ45</f>
        <v>9670000</v>
      </c>
      <c r="BR46" s="54" t="s">
        <v>114</v>
      </c>
      <c r="BS46" s="53">
        <f>BS19+BS26+BS32+BS38+BS41+BS45</f>
        <v>10126918.74</v>
      </c>
      <c r="BT46" s="53">
        <f>BT7</f>
        <v>0</v>
      </c>
      <c r="BU46" s="53">
        <f>BU7+BU19+BU26+BU32+BU38+BU41+BU45</f>
        <v>47107835.13999999</v>
      </c>
      <c r="BV46" s="53">
        <f>BV19+BV26+BV32+BV38+BV41+BV45</f>
        <v>0</v>
      </c>
      <c r="BW46" s="53">
        <f>BW19+BW26+BW32+BW38+BW41+BW45</f>
        <v>51142051.8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 selectLockedCells="1" selectUnlockedCells="1"/>
  <mergeCells count="101">
    <mergeCell ref="A1:K1"/>
    <mergeCell ref="A2:K2"/>
    <mergeCell ref="A3:B6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  <mergeCell ref="AC5:AC6"/>
    <mergeCell ref="AD5:AE5"/>
    <mergeCell ref="AF5:AF6"/>
    <mergeCell ref="AG5:AH5"/>
    <mergeCell ref="AI5:AI6"/>
    <mergeCell ref="AJ5:AK5"/>
    <mergeCell ref="AL5:AL6"/>
    <mergeCell ref="AM5:AN5"/>
    <mergeCell ref="AO5:AO6"/>
    <mergeCell ref="AP5:AQ5"/>
    <mergeCell ref="AR5:AR6"/>
    <mergeCell ref="AS5:AT5"/>
    <mergeCell ref="AU5:AU6"/>
    <mergeCell ref="AV5:AW5"/>
    <mergeCell ref="AX5:AX6"/>
    <mergeCell ref="AY5:AZ5"/>
    <mergeCell ref="BA5:BA6"/>
    <mergeCell ref="BB5:BC5"/>
    <mergeCell ref="BD5:BD6"/>
    <mergeCell ref="BE5:BF5"/>
    <mergeCell ref="BG5:BG6"/>
    <mergeCell ref="BH5:BI5"/>
    <mergeCell ref="BJ5:BJ6"/>
    <mergeCell ref="BK5:BL5"/>
    <mergeCell ref="BM5:BM6"/>
    <mergeCell ref="BN5:BO5"/>
    <mergeCell ref="BP5:BP6"/>
    <mergeCell ref="BQ5:BR5"/>
    <mergeCell ref="BS5:BS6"/>
    <mergeCell ref="BT5:BT6"/>
    <mergeCell ref="BU5:BV5"/>
    <mergeCell ref="BW5:BW6"/>
    <mergeCell ref="A46:B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4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0.28125" style="0" customWidth="1"/>
    <col min="3" max="16384" width="11.57421875" style="0" customWidth="1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5" ht="9.75" customHeight="1">
      <c r="A3" s="33" t="s">
        <v>72</v>
      </c>
      <c r="B3" s="33"/>
      <c r="C3" s="34">
        <v>1</v>
      </c>
      <c r="D3" s="34"/>
      <c r="E3" s="34"/>
      <c r="F3" s="34">
        <v>2</v>
      </c>
      <c r="G3" s="34"/>
      <c r="H3" s="34"/>
      <c r="I3" s="34">
        <v>3</v>
      </c>
      <c r="J3" s="34"/>
      <c r="K3" s="34"/>
      <c r="L3" s="34">
        <v>4</v>
      </c>
      <c r="M3" s="34"/>
      <c r="N3" s="34"/>
      <c r="O3" s="34">
        <v>5</v>
      </c>
      <c r="P3" s="34"/>
      <c r="Q3" s="34"/>
      <c r="R3" s="34">
        <v>6</v>
      </c>
      <c r="S3" s="34"/>
      <c r="T3" s="34"/>
      <c r="U3" s="34">
        <v>7</v>
      </c>
      <c r="V3" s="34"/>
      <c r="W3" s="34"/>
      <c r="X3" s="34">
        <v>8</v>
      </c>
      <c r="Y3" s="34"/>
      <c r="Z3" s="34"/>
      <c r="AA3" s="34">
        <v>9</v>
      </c>
      <c r="AB3" s="34"/>
      <c r="AC3" s="34"/>
      <c r="AD3" s="34">
        <v>10</v>
      </c>
      <c r="AE3" s="34"/>
      <c r="AF3" s="34"/>
      <c r="AG3" s="34">
        <v>11</v>
      </c>
      <c r="AH3" s="34"/>
      <c r="AI3" s="34"/>
      <c r="AJ3" s="34">
        <v>12</v>
      </c>
      <c r="AK3" s="34"/>
      <c r="AL3" s="34"/>
      <c r="AM3" s="34">
        <v>13</v>
      </c>
      <c r="AN3" s="34"/>
      <c r="AO3" s="34"/>
      <c r="AP3" s="34">
        <v>14</v>
      </c>
      <c r="AQ3" s="34"/>
      <c r="AR3" s="34"/>
      <c r="AS3" s="34">
        <v>15</v>
      </c>
      <c r="AT3" s="34"/>
      <c r="AU3" s="34"/>
      <c r="AV3" s="34">
        <v>16</v>
      </c>
      <c r="AW3" s="34"/>
      <c r="AX3" s="34"/>
      <c r="AY3" s="34">
        <v>17</v>
      </c>
      <c r="AZ3" s="34"/>
      <c r="BA3" s="34"/>
      <c r="BB3" s="34">
        <v>18</v>
      </c>
      <c r="BC3" s="34"/>
      <c r="BD3" s="34"/>
      <c r="BE3" s="34">
        <v>19</v>
      </c>
      <c r="BF3" s="34"/>
      <c r="BG3" s="34"/>
      <c r="BH3" s="34">
        <v>20</v>
      </c>
      <c r="BI3" s="34"/>
      <c r="BJ3" s="34"/>
      <c r="BK3" s="34">
        <v>50</v>
      </c>
      <c r="BL3" s="34"/>
      <c r="BM3" s="34"/>
      <c r="BN3" s="34">
        <v>60</v>
      </c>
      <c r="BO3" s="34"/>
      <c r="BP3" s="34"/>
      <c r="BQ3" s="34">
        <v>99</v>
      </c>
      <c r="BR3" s="34"/>
      <c r="BS3" s="34"/>
      <c r="BT3" s="5" t="s">
        <v>73</v>
      </c>
      <c r="BU3" s="5" t="s">
        <v>74</v>
      </c>
      <c r="BV3" s="5"/>
      <c r="BW3" s="5"/>
    </row>
    <row r="4" spans="1:75" ht="19.5" customHeight="1">
      <c r="A4" s="33"/>
      <c r="B4" s="33"/>
      <c r="C4" s="6" t="s">
        <v>75</v>
      </c>
      <c r="D4" s="6"/>
      <c r="E4" s="6"/>
      <c r="F4" s="6" t="s">
        <v>76</v>
      </c>
      <c r="G4" s="6"/>
      <c r="H4" s="6"/>
      <c r="I4" s="6" t="s">
        <v>77</v>
      </c>
      <c r="J4" s="6"/>
      <c r="K4" s="6"/>
      <c r="L4" s="6" t="s">
        <v>78</v>
      </c>
      <c r="M4" s="6"/>
      <c r="N4" s="6"/>
      <c r="O4" s="6" t="s">
        <v>79</v>
      </c>
      <c r="P4" s="6"/>
      <c r="Q4" s="6"/>
      <c r="R4" s="6" t="s">
        <v>80</v>
      </c>
      <c r="S4" s="6"/>
      <c r="T4" s="6"/>
      <c r="U4" s="6" t="s">
        <v>81</v>
      </c>
      <c r="V4" s="6"/>
      <c r="W4" s="6"/>
      <c r="X4" s="6" t="s">
        <v>82</v>
      </c>
      <c r="Y4" s="6"/>
      <c r="Z4" s="6"/>
      <c r="AA4" s="6" t="s">
        <v>83</v>
      </c>
      <c r="AB4" s="6"/>
      <c r="AC4" s="6"/>
      <c r="AD4" s="6" t="s">
        <v>84</v>
      </c>
      <c r="AE4" s="6"/>
      <c r="AF4" s="6"/>
      <c r="AG4" s="6" t="s">
        <v>85</v>
      </c>
      <c r="AH4" s="6"/>
      <c r="AI4" s="6"/>
      <c r="AJ4" s="6" t="s">
        <v>86</v>
      </c>
      <c r="AK4" s="6"/>
      <c r="AL4" s="6"/>
      <c r="AM4" s="6" t="s">
        <v>87</v>
      </c>
      <c r="AN4" s="6"/>
      <c r="AO4" s="6"/>
      <c r="AP4" s="6" t="s">
        <v>88</v>
      </c>
      <c r="AQ4" s="6"/>
      <c r="AR4" s="6"/>
      <c r="AS4" s="6" t="s">
        <v>89</v>
      </c>
      <c r="AT4" s="6"/>
      <c r="AU4" s="6"/>
      <c r="AV4" s="6" t="s">
        <v>90</v>
      </c>
      <c r="AW4" s="6"/>
      <c r="AX4" s="6"/>
      <c r="AY4" s="6" t="s">
        <v>91</v>
      </c>
      <c r="AZ4" s="6"/>
      <c r="BA4" s="6"/>
      <c r="BB4" s="6" t="s">
        <v>92</v>
      </c>
      <c r="BC4" s="6"/>
      <c r="BD4" s="6"/>
      <c r="BE4" s="6" t="s">
        <v>93</v>
      </c>
      <c r="BF4" s="6"/>
      <c r="BG4" s="6"/>
      <c r="BH4" s="6" t="s">
        <v>94</v>
      </c>
      <c r="BI4" s="6"/>
      <c r="BJ4" s="6"/>
      <c r="BK4" s="6" t="s">
        <v>95</v>
      </c>
      <c r="BL4" s="6"/>
      <c r="BM4" s="6"/>
      <c r="BN4" s="6" t="s">
        <v>96</v>
      </c>
      <c r="BO4" s="6"/>
      <c r="BP4" s="6"/>
      <c r="BQ4" s="6" t="s">
        <v>97</v>
      </c>
      <c r="BR4" s="6"/>
      <c r="BS4" s="6"/>
      <c r="BT4" s="5"/>
      <c r="BU4" s="5"/>
      <c r="BV4" s="5"/>
      <c r="BW4" s="5"/>
    </row>
    <row r="5" spans="1:75" ht="14.25" customHeight="1">
      <c r="A5" s="33"/>
      <c r="B5" s="33"/>
      <c r="C5" s="35" t="s">
        <v>98</v>
      </c>
      <c r="D5" s="35"/>
      <c r="E5" s="35" t="s">
        <v>99</v>
      </c>
      <c r="F5" s="35" t="s">
        <v>98</v>
      </c>
      <c r="G5" s="35"/>
      <c r="H5" s="35" t="s">
        <v>99</v>
      </c>
      <c r="I5" s="35" t="s">
        <v>98</v>
      </c>
      <c r="J5" s="35"/>
      <c r="K5" s="35" t="s">
        <v>99</v>
      </c>
      <c r="L5" s="35" t="s">
        <v>98</v>
      </c>
      <c r="M5" s="35"/>
      <c r="N5" s="35" t="s">
        <v>99</v>
      </c>
      <c r="O5" s="35" t="s">
        <v>98</v>
      </c>
      <c r="P5" s="35"/>
      <c r="Q5" s="35" t="s">
        <v>99</v>
      </c>
      <c r="R5" s="35" t="s">
        <v>98</v>
      </c>
      <c r="S5" s="35"/>
      <c r="T5" s="35" t="s">
        <v>99</v>
      </c>
      <c r="U5" s="35" t="s">
        <v>98</v>
      </c>
      <c r="V5" s="35"/>
      <c r="W5" s="35" t="s">
        <v>99</v>
      </c>
      <c r="X5" s="35" t="s">
        <v>98</v>
      </c>
      <c r="Y5" s="35"/>
      <c r="Z5" s="35" t="s">
        <v>99</v>
      </c>
      <c r="AA5" s="35" t="s">
        <v>98</v>
      </c>
      <c r="AB5" s="35"/>
      <c r="AC5" s="35" t="s">
        <v>99</v>
      </c>
      <c r="AD5" s="35" t="s">
        <v>98</v>
      </c>
      <c r="AE5" s="35"/>
      <c r="AF5" s="35" t="s">
        <v>99</v>
      </c>
      <c r="AG5" s="35" t="s">
        <v>98</v>
      </c>
      <c r="AH5" s="35"/>
      <c r="AI5" s="35" t="s">
        <v>99</v>
      </c>
      <c r="AJ5" s="35" t="s">
        <v>98</v>
      </c>
      <c r="AK5" s="35"/>
      <c r="AL5" s="35" t="s">
        <v>99</v>
      </c>
      <c r="AM5" s="35" t="s">
        <v>98</v>
      </c>
      <c r="AN5" s="35"/>
      <c r="AO5" s="35" t="s">
        <v>99</v>
      </c>
      <c r="AP5" s="35" t="s">
        <v>98</v>
      </c>
      <c r="AQ5" s="35"/>
      <c r="AR5" s="35" t="s">
        <v>99</v>
      </c>
      <c r="AS5" s="35" t="s">
        <v>98</v>
      </c>
      <c r="AT5" s="35"/>
      <c r="AU5" s="35" t="s">
        <v>99</v>
      </c>
      <c r="AV5" s="35" t="s">
        <v>98</v>
      </c>
      <c r="AW5" s="35"/>
      <c r="AX5" s="35" t="s">
        <v>99</v>
      </c>
      <c r="AY5" s="35" t="s">
        <v>98</v>
      </c>
      <c r="AZ5" s="35"/>
      <c r="BA5" s="35" t="s">
        <v>99</v>
      </c>
      <c r="BB5" s="35" t="s">
        <v>98</v>
      </c>
      <c r="BC5" s="35"/>
      <c r="BD5" s="35" t="s">
        <v>99</v>
      </c>
      <c r="BE5" s="35" t="s">
        <v>98</v>
      </c>
      <c r="BF5" s="35"/>
      <c r="BG5" s="35" t="s">
        <v>99</v>
      </c>
      <c r="BH5" s="35" t="s">
        <v>98</v>
      </c>
      <c r="BI5" s="35"/>
      <c r="BJ5" s="35" t="s">
        <v>99</v>
      </c>
      <c r="BK5" s="35" t="s">
        <v>98</v>
      </c>
      <c r="BL5" s="35"/>
      <c r="BM5" s="35" t="s">
        <v>99</v>
      </c>
      <c r="BN5" s="35" t="s">
        <v>98</v>
      </c>
      <c r="BO5" s="35"/>
      <c r="BP5" s="35" t="s">
        <v>99</v>
      </c>
      <c r="BQ5" s="35" t="s">
        <v>98</v>
      </c>
      <c r="BR5" s="35"/>
      <c r="BS5" s="35" t="s">
        <v>99</v>
      </c>
      <c r="BT5" s="35" t="s">
        <v>98</v>
      </c>
      <c r="BU5" s="35" t="s">
        <v>98</v>
      </c>
      <c r="BV5" s="35"/>
      <c r="BW5" s="35" t="s">
        <v>99</v>
      </c>
    </row>
    <row r="6" spans="1:75" ht="31.5" customHeight="1">
      <c r="A6" s="33"/>
      <c r="B6" s="33"/>
      <c r="C6" s="35"/>
      <c r="D6" s="35" t="s">
        <v>100</v>
      </c>
      <c r="E6" s="35"/>
      <c r="F6" s="35"/>
      <c r="G6" s="35" t="s">
        <v>100</v>
      </c>
      <c r="H6" s="35"/>
      <c r="I6" s="35"/>
      <c r="J6" s="35" t="s">
        <v>100</v>
      </c>
      <c r="K6" s="35"/>
      <c r="L6" s="35"/>
      <c r="M6" s="35" t="s">
        <v>100</v>
      </c>
      <c r="N6" s="35"/>
      <c r="O6" s="35"/>
      <c r="P6" s="35" t="s">
        <v>100</v>
      </c>
      <c r="Q6" s="35"/>
      <c r="R6" s="35"/>
      <c r="S6" s="35" t="s">
        <v>100</v>
      </c>
      <c r="T6" s="35"/>
      <c r="U6" s="35"/>
      <c r="V6" s="35" t="s">
        <v>100</v>
      </c>
      <c r="W6" s="35"/>
      <c r="X6" s="35"/>
      <c r="Y6" s="35" t="s">
        <v>100</v>
      </c>
      <c r="Z6" s="35"/>
      <c r="AA6" s="35"/>
      <c r="AB6" s="35" t="s">
        <v>100</v>
      </c>
      <c r="AC6" s="35"/>
      <c r="AD6" s="35"/>
      <c r="AE6" s="35" t="s">
        <v>100</v>
      </c>
      <c r="AF6" s="35"/>
      <c r="AG6" s="35"/>
      <c r="AH6" s="35" t="s">
        <v>100</v>
      </c>
      <c r="AI6" s="35"/>
      <c r="AJ6" s="35"/>
      <c r="AK6" s="35" t="s">
        <v>100</v>
      </c>
      <c r="AL6" s="35"/>
      <c r="AM6" s="35"/>
      <c r="AN6" s="35" t="s">
        <v>100</v>
      </c>
      <c r="AO6" s="35"/>
      <c r="AP6" s="35"/>
      <c r="AQ6" s="35" t="s">
        <v>100</v>
      </c>
      <c r="AR6" s="35"/>
      <c r="AS6" s="35"/>
      <c r="AT6" s="35" t="s">
        <v>100</v>
      </c>
      <c r="AU6" s="35"/>
      <c r="AV6" s="35"/>
      <c r="AW6" s="35" t="s">
        <v>100</v>
      </c>
      <c r="AX6" s="35"/>
      <c r="AY6" s="35"/>
      <c r="AZ6" s="35" t="s">
        <v>100</v>
      </c>
      <c r="BA6" s="35"/>
      <c r="BB6" s="35"/>
      <c r="BC6" s="35" t="s">
        <v>100</v>
      </c>
      <c r="BD6" s="35"/>
      <c r="BE6" s="35"/>
      <c r="BF6" s="35" t="s">
        <v>100</v>
      </c>
      <c r="BG6" s="35"/>
      <c r="BH6" s="35"/>
      <c r="BI6" s="35" t="s">
        <v>100</v>
      </c>
      <c r="BJ6" s="35"/>
      <c r="BK6" s="35"/>
      <c r="BL6" s="35" t="s">
        <v>100</v>
      </c>
      <c r="BM6" s="35"/>
      <c r="BN6" s="35"/>
      <c r="BO6" s="35" t="s">
        <v>100</v>
      </c>
      <c r="BP6" s="35"/>
      <c r="BQ6" s="35"/>
      <c r="BR6" s="35" t="s">
        <v>100</v>
      </c>
      <c r="BS6" s="35"/>
      <c r="BT6" s="35"/>
      <c r="BU6" s="35"/>
      <c r="BV6" s="35" t="s">
        <v>100</v>
      </c>
      <c r="BW6" s="35"/>
    </row>
    <row r="7" spans="1:75" ht="15" customHeight="1">
      <c r="A7" s="36"/>
      <c r="B7" s="37" t="s">
        <v>101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9">
        <v>0</v>
      </c>
      <c r="BU7" s="39">
        <f>BT7</f>
        <v>0</v>
      </c>
      <c r="BV7" s="39"/>
      <c r="BW7" s="39"/>
    </row>
    <row r="8" spans="1:75" ht="9.75" customHeight="1">
      <c r="A8" s="40"/>
      <c r="B8" s="41" t="s">
        <v>102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2"/>
      <c r="BT8" s="42"/>
      <c r="BU8" s="42"/>
      <c r="BV8" s="42"/>
      <c r="BW8" s="42"/>
    </row>
    <row r="9" spans="1:75" ht="9" customHeight="1">
      <c r="A9" s="44">
        <v>101</v>
      </c>
      <c r="B9" s="45" t="s">
        <v>103</v>
      </c>
      <c r="C9" s="46">
        <v>683451.17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231053.18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29726.6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90233.54</v>
      </c>
      <c r="AB9" s="46">
        <v>0</v>
      </c>
      <c r="AC9" s="46">
        <v>0</v>
      </c>
      <c r="AD9" s="46">
        <v>134401.64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99984.48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/>
      <c r="BI9" s="46"/>
      <c r="BJ9" s="46"/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/>
      <c r="BR9" s="43"/>
      <c r="BS9" s="46"/>
      <c r="BT9" s="46"/>
      <c r="BU9" s="46">
        <f aca="true" t="shared" si="0" ref="BU9:BU18">C9+F9+I9+L9+O9+R9+U9+X9+AA9+AD9+AG9+AJ9+AM9+AP9+AS9+AV9+AY9+BB9+BE9+BH9+BK9+BN9+BQ9</f>
        <v>1268850.61</v>
      </c>
      <c r="BV9" s="46">
        <f aca="true" t="shared" si="1" ref="BV9:BV18">D9+G9+J9+M9+P9+S9+V9+Y9+AB9+AE9+AH9+AK9+AN9+AQ9+AT9+AW9+AZ9+BC9+BF9+BI9+BL9+BO9+BR9</f>
        <v>0</v>
      </c>
      <c r="BW9" s="46">
        <f aca="true" t="shared" si="2" ref="BW9:BW18">E9+H9+K9+N9+Q9+T9+W9+Z9+AC9+AF9+AI9+AL9+AO9+AR9+AU9+AX9+BA9+BD9+BG9+BJ9+BM9+BP9+BS9</f>
        <v>0</v>
      </c>
    </row>
    <row r="10" spans="1:75" ht="9" customHeight="1">
      <c r="A10" s="44">
        <v>102</v>
      </c>
      <c r="B10" s="45" t="s">
        <v>104</v>
      </c>
      <c r="C10" s="46">
        <v>52951.43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16544.8</v>
      </c>
      <c r="J10" s="46">
        <v>0</v>
      </c>
      <c r="K10" s="46">
        <v>0</v>
      </c>
      <c r="L10" s="46">
        <v>700</v>
      </c>
      <c r="M10" s="46">
        <v>0</v>
      </c>
      <c r="N10" s="46">
        <v>0</v>
      </c>
      <c r="O10" s="46">
        <v>1997.5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7444.75</v>
      </c>
      <c r="AB10" s="46">
        <v>0</v>
      </c>
      <c r="AC10" s="46">
        <v>0</v>
      </c>
      <c r="AD10" s="46">
        <v>9435.5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7212.45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/>
      <c r="BI10" s="46"/>
      <c r="BJ10" s="46"/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/>
      <c r="BR10" s="43"/>
      <c r="BS10" s="46"/>
      <c r="BT10" s="46"/>
      <c r="BU10" s="46">
        <f t="shared" si="0"/>
        <v>96286.43</v>
      </c>
      <c r="BV10" s="46">
        <f t="shared" si="1"/>
        <v>0</v>
      </c>
      <c r="BW10" s="46">
        <f t="shared" si="2"/>
        <v>0</v>
      </c>
    </row>
    <row r="11" spans="1:75" ht="9" customHeight="1">
      <c r="A11" s="44">
        <v>103</v>
      </c>
      <c r="B11" s="45" t="s">
        <v>105</v>
      </c>
      <c r="C11" s="46">
        <v>674671.63</v>
      </c>
      <c r="D11" s="46">
        <v>0</v>
      </c>
      <c r="E11" s="46">
        <v>0</v>
      </c>
      <c r="F11" s="46">
        <v>22700</v>
      </c>
      <c r="G11" s="46">
        <v>0</v>
      </c>
      <c r="H11" s="46">
        <v>0</v>
      </c>
      <c r="I11" s="46">
        <v>29000</v>
      </c>
      <c r="J11" s="46">
        <v>0</v>
      </c>
      <c r="K11" s="46">
        <v>0</v>
      </c>
      <c r="L11" s="46">
        <v>95307</v>
      </c>
      <c r="M11" s="46">
        <v>0</v>
      </c>
      <c r="N11" s="46">
        <v>0</v>
      </c>
      <c r="O11" s="46">
        <v>10750</v>
      </c>
      <c r="P11" s="46">
        <v>0</v>
      </c>
      <c r="Q11" s="46">
        <v>0</v>
      </c>
      <c r="R11" s="46">
        <v>10000</v>
      </c>
      <c r="S11" s="46">
        <v>0</v>
      </c>
      <c r="T11" s="46">
        <v>0</v>
      </c>
      <c r="U11" s="46">
        <v>10000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843216.15</v>
      </c>
      <c r="AB11" s="46">
        <v>0</v>
      </c>
      <c r="AC11" s="46">
        <v>0</v>
      </c>
      <c r="AD11" s="46">
        <v>364175</v>
      </c>
      <c r="AE11" s="46">
        <v>0</v>
      </c>
      <c r="AF11" s="46">
        <v>0</v>
      </c>
      <c r="AG11" s="46">
        <v>3300</v>
      </c>
      <c r="AH11" s="46">
        <v>0</v>
      </c>
      <c r="AI11" s="46">
        <v>0</v>
      </c>
      <c r="AJ11" s="46">
        <v>104190</v>
      </c>
      <c r="AK11" s="46">
        <v>0</v>
      </c>
      <c r="AL11" s="46">
        <v>0</v>
      </c>
      <c r="AM11" s="46">
        <v>50000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/>
      <c r="BI11" s="46"/>
      <c r="BJ11" s="46"/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/>
      <c r="BR11" s="43"/>
      <c r="BS11" s="46"/>
      <c r="BT11" s="46"/>
      <c r="BU11" s="46">
        <f t="shared" si="0"/>
        <v>2217309.7800000003</v>
      </c>
      <c r="BV11" s="46">
        <f t="shared" si="1"/>
        <v>0</v>
      </c>
      <c r="BW11" s="46">
        <f t="shared" si="2"/>
        <v>0</v>
      </c>
    </row>
    <row r="12" spans="1:75" ht="9" customHeight="1">
      <c r="A12" s="44">
        <v>104</v>
      </c>
      <c r="B12" s="45" t="s">
        <v>21</v>
      </c>
      <c r="C12" s="46">
        <v>19931</v>
      </c>
      <c r="D12" s="46">
        <v>0</v>
      </c>
      <c r="E12" s="46">
        <v>0</v>
      </c>
      <c r="F12" s="46">
        <v>3000</v>
      </c>
      <c r="G12" s="46">
        <v>0</v>
      </c>
      <c r="H12" s="46">
        <v>0</v>
      </c>
      <c r="I12" s="46">
        <v>3200</v>
      </c>
      <c r="J12" s="46">
        <v>0</v>
      </c>
      <c r="K12" s="46">
        <v>0</v>
      </c>
      <c r="L12" s="46">
        <v>17370.54</v>
      </c>
      <c r="M12" s="46">
        <v>0</v>
      </c>
      <c r="N12" s="46">
        <v>0</v>
      </c>
      <c r="O12" s="46">
        <v>4100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47572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601210.64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/>
      <c r="BI12" s="46"/>
      <c r="BJ12" s="46"/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/>
      <c r="BR12" s="43"/>
      <c r="BS12" s="46"/>
      <c r="BT12" s="46"/>
      <c r="BU12" s="46">
        <f t="shared" si="0"/>
        <v>696384.18</v>
      </c>
      <c r="BV12" s="46">
        <f t="shared" si="1"/>
        <v>0</v>
      </c>
      <c r="BW12" s="46">
        <f t="shared" si="2"/>
        <v>0</v>
      </c>
    </row>
    <row r="13" spans="1:75" ht="9" customHeight="1">
      <c r="A13" s="44">
        <v>105</v>
      </c>
      <c r="B13" s="45" t="s">
        <v>106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/>
      <c r="BI13" s="46"/>
      <c r="BJ13" s="46"/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/>
      <c r="BR13" s="43"/>
      <c r="BS13" s="46"/>
      <c r="BT13" s="46"/>
      <c r="BU13" s="46">
        <f t="shared" si="0"/>
        <v>0</v>
      </c>
      <c r="BV13" s="46">
        <f t="shared" si="1"/>
        <v>0</v>
      </c>
      <c r="BW13" s="46">
        <f t="shared" si="2"/>
        <v>0</v>
      </c>
    </row>
    <row r="14" spans="1:75" ht="9" customHeight="1">
      <c r="A14" s="44">
        <v>106</v>
      </c>
      <c r="B14" s="45" t="s">
        <v>107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/>
      <c r="BI14" s="46"/>
      <c r="BJ14" s="46"/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/>
      <c r="BR14" s="43"/>
      <c r="BS14" s="46"/>
      <c r="BT14" s="46"/>
      <c r="BU14" s="46">
        <f t="shared" si="0"/>
        <v>0</v>
      </c>
      <c r="BV14" s="46">
        <f t="shared" si="1"/>
        <v>0</v>
      </c>
      <c r="BW14" s="46">
        <f t="shared" si="2"/>
        <v>0</v>
      </c>
    </row>
    <row r="15" spans="1:75" ht="9" customHeight="1">
      <c r="A15" s="44">
        <v>107</v>
      </c>
      <c r="B15" s="45" t="s">
        <v>108</v>
      </c>
      <c r="C15" s="46">
        <v>71389.99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335.62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16115.69</v>
      </c>
      <c r="AB15" s="46">
        <v>0</v>
      </c>
      <c r="AC15" s="46">
        <v>0</v>
      </c>
      <c r="AD15" s="46">
        <v>7607.03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66168.65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/>
      <c r="BI15" s="46"/>
      <c r="BJ15" s="46"/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/>
      <c r="BR15" s="43"/>
      <c r="BS15" s="46"/>
      <c r="BT15" s="46"/>
      <c r="BU15" s="46">
        <f t="shared" si="0"/>
        <v>161616.97999999998</v>
      </c>
      <c r="BV15" s="46">
        <f t="shared" si="1"/>
        <v>0</v>
      </c>
      <c r="BW15" s="46">
        <f t="shared" si="2"/>
        <v>0</v>
      </c>
    </row>
    <row r="16" spans="1:75" ht="9" customHeight="1">
      <c r="A16" s="44">
        <v>108</v>
      </c>
      <c r="B16" s="45" t="s">
        <v>109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/>
      <c r="BI16" s="46"/>
      <c r="BJ16" s="46"/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/>
      <c r="BR16" s="43"/>
      <c r="BS16" s="46"/>
      <c r="BT16" s="46"/>
      <c r="BU16" s="46">
        <f t="shared" si="0"/>
        <v>0</v>
      </c>
      <c r="BV16" s="46">
        <f t="shared" si="1"/>
        <v>0</v>
      </c>
      <c r="BW16" s="46">
        <f t="shared" si="2"/>
        <v>0</v>
      </c>
    </row>
    <row r="17" spans="1:75" ht="9" customHeight="1">
      <c r="A17" s="44">
        <v>109</v>
      </c>
      <c r="B17" s="45" t="s">
        <v>110</v>
      </c>
      <c r="C17" s="46">
        <v>3000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8000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/>
      <c r="BR17" s="43"/>
      <c r="BS17" s="46"/>
      <c r="BT17" s="46"/>
      <c r="BU17" s="46">
        <f t="shared" si="0"/>
        <v>11100</v>
      </c>
      <c r="BV17" s="46">
        <f t="shared" si="1"/>
        <v>0</v>
      </c>
      <c r="BW17" s="46">
        <f t="shared" si="2"/>
        <v>0</v>
      </c>
    </row>
    <row r="18" spans="1:75" ht="9" customHeight="1">
      <c r="A18" s="44">
        <v>110</v>
      </c>
      <c r="B18" s="45" t="s">
        <v>111</v>
      </c>
      <c r="C18" s="46">
        <v>78060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1800</v>
      </c>
      <c r="J18" s="46">
        <v>0</v>
      </c>
      <c r="K18" s="46">
        <v>0</v>
      </c>
      <c r="L18" s="46">
        <v>1000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1100</v>
      </c>
      <c r="AB18" s="46">
        <v>0</v>
      </c>
      <c r="AC18" s="46">
        <v>0</v>
      </c>
      <c r="AD18" s="46">
        <v>1000</v>
      </c>
      <c r="AE18" s="46">
        <v>0</v>
      </c>
      <c r="AF18" s="46">
        <v>0</v>
      </c>
      <c r="AG18" s="46">
        <v>1000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778025.37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/>
      <c r="BR18" s="43"/>
      <c r="BS18" s="46"/>
      <c r="BT18" s="46"/>
      <c r="BU18" s="46">
        <f t="shared" si="0"/>
        <v>861985.37</v>
      </c>
      <c r="BV18" s="46">
        <f t="shared" si="1"/>
        <v>0</v>
      </c>
      <c r="BW18" s="46">
        <f t="shared" si="2"/>
        <v>0</v>
      </c>
    </row>
    <row r="19" spans="1:75" ht="12" customHeight="1">
      <c r="A19" s="47" t="s">
        <v>112</v>
      </c>
      <c r="B19" s="48" t="s">
        <v>113</v>
      </c>
      <c r="C19" s="49">
        <f>C9+C10+C11+C12+C13+C14+C15+C16+C17+C18</f>
        <v>1583455.22</v>
      </c>
      <c r="D19" s="49">
        <f>D9+D10+D11+D12+D13+D14+D15+D16+D17+D18</f>
        <v>0</v>
      </c>
      <c r="E19" s="49">
        <f>E9+E10+E11+E12+E13+E14+E15+E16+E17+E18</f>
        <v>0</v>
      </c>
      <c r="F19" s="49">
        <f>F9+F10+F11+F12+F13+F14+F15+F16+F17+F18</f>
        <v>25700</v>
      </c>
      <c r="G19" s="49">
        <f>G9+G10+G11+G12+G13+G14+G15+G16+G17+G18</f>
        <v>0</v>
      </c>
      <c r="H19" s="49">
        <f>H9+H10+H11+H12+H13+H14+H15+H16+H17+H18</f>
        <v>0</v>
      </c>
      <c r="I19" s="49">
        <f>I9+I10+I11+I12+I13+I14+I15+I16+I17+I18</f>
        <v>281697.98</v>
      </c>
      <c r="J19" s="49">
        <f>J9+J10+J11+J12+J13+J14+J15+J16+J17+J18</f>
        <v>0</v>
      </c>
      <c r="K19" s="49">
        <f>K9+K10+K11+K12+K13+K14+K15+K16+K17+K18</f>
        <v>0</v>
      </c>
      <c r="L19" s="49">
        <f>L9+L10+L11+L12+L13+L14+L15+L16+L17+L18</f>
        <v>114713.16</v>
      </c>
      <c r="M19" s="49">
        <f>M9+M10+M11+M12+M13+M14+M15+M16+M17+M18</f>
        <v>0</v>
      </c>
      <c r="N19" s="49">
        <f>N9+N10+N11+N12+N13+N14+N15+N16+N17+N18</f>
        <v>0</v>
      </c>
      <c r="O19" s="49">
        <f>O9+O10+O11+O12+O13+O14+O15+O16+O17+O18</f>
        <v>46574.1</v>
      </c>
      <c r="P19" s="49">
        <f>P9+P10+P11+P12+P13+P14+P15+P16+P17+P18</f>
        <v>0</v>
      </c>
      <c r="Q19" s="49">
        <f>Q9+Q10+Q11+Q12+Q13+Q14+Q15+Q16+Q17+Q18</f>
        <v>0</v>
      </c>
      <c r="R19" s="49">
        <f>R9+R10+R11+R12+R13+R14+R15+R16+R17+R18</f>
        <v>10000</v>
      </c>
      <c r="S19" s="49">
        <f>S9+S10+S11+S12+S13+S14+S15+S16+S17+S18</f>
        <v>0</v>
      </c>
      <c r="T19" s="49">
        <f>T9+T10+T11+T12+T13+T14+T15+T16+T17+T18</f>
        <v>0</v>
      </c>
      <c r="U19" s="49">
        <f>U9+U10+U11+U12+U13+U14+U15+U16+U17+U18</f>
        <v>10000</v>
      </c>
      <c r="V19" s="49">
        <f>V9+V10+V11+V12+V13+V14+V15+V16+V17+V18</f>
        <v>0</v>
      </c>
      <c r="W19" s="49">
        <f>W9+W10+W11+W12+W13+W14+W15+W16+W17+W18</f>
        <v>0</v>
      </c>
      <c r="X19" s="49">
        <f>X9+X10+X11+X12+X13+X14+X15+X16+X17+X18</f>
        <v>0</v>
      </c>
      <c r="Y19" s="49">
        <f>Y9+Y10+Y11+Y12+Y13+Y14+Y15+Y16+Y17+Y18</f>
        <v>0</v>
      </c>
      <c r="Z19" s="49">
        <f>Z9+Z10+Z11+Z12+Z13+Z14+Z15+Z16+Z17+Z18</f>
        <v>0</v>
      </c>
      <c r="AA19" s="49">
        <f>AA9+AA10+AA11+AA12+AA13+AA14+AA15+AA16+AA17+AA18</f>
        <v>1013682.13</v>
      </c>
      <c r="AB19" s="49">
        <f>AB9+AB10+AB11+AB12+AB13+AB14+AB15+AB16+AB17+AB18</f>
        <v>0</v>
      </c>
      <c r="AC19" s="49">
        <f>AC9+AC10+AC11+AC12+AC13+AC14+AC15+AC16+AC17+AC18</f>
        <v>0</v>
      </c>
      <c r="AD19" s="49">
        <f>AD9+AD10+AD11+AD12+AD13+AD14+AD15+AD16+AD17+AD18</f>
        <v>516619.17000000004</v>
      </c>
      <c r="AE19" s="49">
        <f>AE9+AE10+AE11+AE12+AE13+AE14+AE15+AE16+AE17+AE18</f>
        <v>0</v>
      </c>
      <c r="AF19" s="49">
        <f>AF9+AF10+AF11+AF12+AF13+AF14+AF15+AF16+AF17+AF18</f>
        <v>0</v>
      </c>
      <c r="AG19" s="49">
        <f>AG9+AG10+AG11+AG12+AG13+AG14+AG15+AG16+AG17+AG18</f>
        <v>4300</v>
      </c>
      <c r="AH19" s="49">
        <f>AH9+AH10+AH11+AH12+AH13+AH14+AH15+AH16+AH17+AH18</f>
        <v>0</v>
      </c>
      <c r="AI19" s="49">
        <f>AI9+AI10+AI11+AI12+AI13+AI14+AI15+AI16+AI17+AI18</f>
        <v>0</v>
      </c>
      <c r="AJ19" s="49">
        <f>AJ9+AJ10+AJ11+AJ12+AJ13+AJ14+AJ15+AJ16+AJ17+AJ18</f>
        <v>812597.5700000001</v>
      </c>
      <c r="AK19" s="49">
        <f>AK9+AK10+AK11+AK12+AK13+AK14+AK15+AK16+AK17+AK18</f>
        <v>0</v>
      </c>
      <c r="AL19" s="49">
        <f>AL9+AL10+AL11+AL12+AL13+AL14+AL15+AL16+AL17+AL18</f>
        <v>0</v>
      </c>
      <c r="AM19" s="49">
        <f>AM9+AM10+AM11+AM12+AM13+AM14+AM15+AM16+AM17+AM18</f>
        <v>50000</v>
      </c>
      <c r="AN19" s="49">
        <f>AN9+AN10+AN11+AN12+AN13+AN14+AN15+AN16+AN17+AN18</f>
        <v>0</v>
      </c>
      <c r="AO19" s="49">
        <f>AO9+AO10+AO11+AO12+AO13+AO14+AO15+AO16+AO17+AO18</f>
        <v>0</v>
      </c>
      <c r="AP19" s="49">
        <f>AP9+AP10+AP11+AP12+AP13+AP14+AP15+AP16+AP17+AP18</f>
        <v>66168.65</v>
      </c>
      <c r="AQ19" s="49">
        <f>AQ9+AQ10+AQ11+AQ12+AQ13+AQ14+AQ15+AQ16+AQ17+AQ18</f>
        <v>0</v>
      </c>
      <c r="AR19" s="49">
        <f>AR9+AR10+AR11+AR12+AR13+AR14+AR15+AR16+AR17+AR18</f>
        <v>0</v>
      </c>
      <c r="AS19" s="49">
        <f>AS9+AS10+AS11+AS12+AS13+AS14+AS15+AS16+AS17+AS18</f>
        <v>0</v>
      </c>
      <c r="AT19" s="49">
        <f>AT9+AT10+AT11+AT12+AT13+AT14+AT15+AT16+AT17+AT18</f>
        <v>0</v>
      </c>
      <c r="AU19" s="49">
        <f>AU9+AU10+AU11+AU12+AU13+AU14+AU15+AU16+AU17+AU18</f>
        <v>0</v>
      </c>
      <c r="AV19" s="49">
        <f>AV9+AV10+AV11+AV12+AV13+AV14+AV15+AV16+AV17+AV18</f>
        <v>0</v>
      </c>
      <c r="AW19" s="49">
        <f>AW9+AW10+AW11+AW12+AW13+AW14+AW15+AW16+AW17+AW18</f>
        <v>0</v>
      </c>
      <c r="AX19" s="49">
        <f>AX9+AX10+AX11+AX12+AX13+AX14+AX15+AX16+AX17+AX18</f>
        <v>0</v>
      </c>
      <c r="AY19" s="49">
        <f>AY9+AY10+AY11+AY12+AY13+AY14+AY15+AY16+AY17+AY18</f>
        <v>0</v>
      </c>
      <c r="AZ19" s="49">
        <f>AZ9+AZ10+AZ11+AZ12+AZ13+AZ14+AZ15+AZ16+AZ17+AZ18</f>
        <v>0</v>
      </c>
      <c r="BA19" s="49">
        <f>BA9+BA10+BA11+BA12+BA13+BA14+BA15+BA16+BA17+BA18</f>
        <v>0</v>
      </c>
      <c r="BB19" s="49">
        <f>BB9+BB10+BB11+BB12+BB13+BB14+BB15+BB16+BB17+BB18</f>
        <v>0</v>
      </c>
      <c r="BC19" s="49">
        <f>BC9+BC10+BC11+BC12+BC13+BC14+BC15+BC16+BC17+BC18</f>
        <v>0</v>
      </c>
      <c r="BD19" s="49">
        <f>BD9+BD10+BD11+BD12+BD13+BD14+BD15+BD16+BD17+BD18</f>
        <v>0</v>
      </c>
      <c r="BE19" s="49">
        <f>BE9+BE10+BE11+BE12+BE13+BE14+BE15+BE16+BE17+BE18</f>
        <v>0</v>
      </c>
      <c r="BF19" s="49">
        <f>BF9+BF10+BF11+BF12+BF13+BF14+BF15+BF16+BF17+BF18</f>
        <v>0</v>
      </c>
      <c r="BG19" s="49">
        <f>BG9+BG10+BG11+BG12+BG13+BG14+BG15+BG16+BG17+BG18</f>
        <v>0</v>
      </c>
      <c r="BH19" s="49">
        <f>BH9+BH10+BH11+BH12+BH13+BH14+BH15+BH16+BH17+BH18</f>
        <v>778025.37</v>
      </c>
      <c r="BI19" s="49">
        <f>BI9+BI10+BI11+BI12+BI13+BI14+BI15+BI16+BI17+BI18</f>
        <v>0</v>
      </c>
      <c r="BJ19" s="49">
        <f>BJ9+BJ10+BJ11+BJ12+BJ13+BJ14+BJ15+BJ16+BJ17+BJ18</f>
        <v>0</v>
      </c>
      <c r="BK19" s="49">
        <f>BK9+BK10+BK11+BK12+BK13+BK14+BK15+BK16+BK17+BK18</f>
        <v>0</v>
      </c>
      <c r="BL19" s="49">
        <f>BL9+BL10+BL11+BL12+BL13+BL14+BL15+BL16+BL17+BL18</f>
        <v>0</v>
      </c>
      <c r="BM19" s="49">
        <f>BM9+BM10+BM11+BM12+BM13+BM14+BM15+BM16+BM17+BM18</f>
        <v>0</v>
      </c>
      <c r="BN19" s="49">
        <f>BN9+BN10+BN11+BN12+BN13+BN14+BN15+BN16+BN17+BN18</f>
        <v>0</v>
      </c>
      <c r="BO19" s="49">
        <f>BO9+BO10+BO11+BO12+BO13+BO14+BO15+BO16+BO17+BO18</f>
        <v>0</v>
      </c>
      <c r="BP19" s="49">
        <f>BP9+BP10+BP11+BP12+BP13+BP14+BP15+BP16+BP17+BP18</f>
        <v>0</v>
      </c>
      <c r="BQ19" s="49">
        <f>BQ9+BQ10+BQ11+BQ12+BQ13+BQ14+BQ15+BQ16+BQ17+BQ18</f>
        <v>0</v>
      </c>
      <c r="BR19" s="43" t="s">
        <v>114</v>
      </c>
      <c r="BS19" s="49">
        <f>BS9+BS10+BS11+BS12+BS13+BS14+BS15+BS16+BS17+BS18</f>
        <v>0</v>
      </c>
      <c r="BT19" s="49" t="s">
        <v>114</v>
      </c>
      <c r="BU19" s="49">
        <f>BU9+BU10+BU11+BU12+BU13+BU14+BU15+BU16+BU17+BU18</f>
        <v>5313533.350000001</v>
      </c>
      <c r="BV19" s="49">
        <f>BV9+BV10+BV11+BV12+BV13+BV14+BV15+BV16+BV17+BV18</f>
        <v>0</v>
      </c>
      <c r="BW19" s="49">
        <f>BW9+BW10+BW11+BW12+BW13+BW14+BW15+BW16+BW17+BW18</f>
        <v>0</v>
      </c>
    </row>
    <row r="20" spans="1:75" ht="9.75" customHeight="1">
      <c r="A20" s="40"/>
      <c r="B20" s="41" t="s">
        <v>115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2"/>
      <c r="BT20" s="42"/>
      <c r="BU20" s="46">
        <f aca="true" t="shared" si="3" ref="BU20:BU25">C20+F20+I20+L20+O20+R20+U20+X20+AA20+AD20+AG20+AJ20+AM20+AP20+AS20+AV20+AY20+BB20+BE20+BH20+BK20+BN20+BQ20</f>
        <v>0</v>
      </c>
      <c r="BV20" s="46">
        <f aca="true" t="shared" si="4" ref="BV20:BV25">D20+G20+J20+M20+P20+S20+V20+Y20+AB20+AE20+AH20+AK20+AN20+AQ20+AT20+AW20+AZ20+BC20+BF20+BI20+BL20+BO20+BR20</f>
        <v>0</v>
      </c>
      <c r="BW20" s="46">
        <f aca="true" t="shared" si="5" ref="BW20:BW25">E20+H20+K20+N20+Q20+T20+W20+Z20+AC20+AF20+AI20+AL20+AO20+AR20+AU20+AX20+BA20+BD20+BG20+BJ20+BM20+BP20+BS20</f>
        <v>0</v>
      </c>
    </row>
    <row r="21" spans="1:75" ht="9" customHeight="1">
      <c r="A21" s="44">
        <v>201</v>
      </c>
      <c r="B21" s="45" t="s">
        <v>116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3"/>
      <c r="BS21" s="46"/>
      <c r="BT21" s="46"/>
      <c r="BU21" s="46">
        <f t="shared" si="3"/>
        <v>0</v>
      </c>
      <c r="BV21" s="46">
        <f t="shared" si="4"/>
        <v>0</v>
      </c>
      <c r="BW21" s="46">
        <f t="shared" si="5"/>
        <v>0</v>
      </c>
    </row>
    <row r="22" spans="1:75" ht="9" customHeight="1">
      <c r="A22" s="44">
        <v>202</v>
      </c>
      <c r="B22" s="45" t="s">
        <v>117</v>
      </c>
      <c r="C22" s="46">
        <v>370394.93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150763.91</v>
      </c>
      <c r="M22" s="46">
        <v>0</v>
      </c>
      <c r="N22" s="46">
        <v>0</v>
      </c>
      <c r="O22" s="46">
        <v>350445.66</v>
      </c>
      <c r="P22" s="46">
        <v>0</v>
      </c>
      <c r="Q22" s="46">
        <v>0</v>
      </c>
      <c r="R22" s="46">
        <v>1200000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3067403.17</v>
      </c>
      <c r="Y22" s="46">
        <v>0</v>
      </c>
      <c r="Z22" s="46">
        <v>0</v>
      </c>
      <c r="AA22" s="46">
        <v>3506000</v>
      </c>
      <c r="AB22" s="46">
        <v>0</v>
      </c>
      <c r="AC22" s="46">
        <v>0</v>
      </c>
      <c r="AD22" s="46">
        <v>2556883.77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40757.5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3"/>
      <c r="BS22" s="46"/>
      <c r="BT22" s="46"/>
      <c r="BU22" s="46">
        <f t="shared" si="3"/>
        <v>11242648.94</v>
      </c>
      <c r="BV22" s="46">
        <f t="shared" si="4"/>
        <v>0</v>
      </c>
      <c r="BW22" s="46">
        <f t="shared" si="5"/>
        <v>0</v>
      </c>
    </row>
    <row r="23" spans="1:75" ht="9" customHeight="1">
      <c r="A23" s="44">
        <v>203</v>
      </c>
      <c r="B23" s="45" t="s">
        <v>118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3"/>
      <c r="BS23" s="46"/>
      <c r="BT23" s="46"/>
      <c r="BU23" s="46">
        <f t="shared" si="3"/>
        <v>0</v>
      </c>
      <c r="BV23" s="46">
        <f t="shared" si="4"/>
        <v>0</v>
      </c>
      <c r="BW23" s="46">
        <f t="shared" si="5"/>
        <v>0</v>
      </c>
    </row>
    <row r="24" spans="1:75" ht="9" customHeight="1">
      <c r="A24" s="44">
        <v>204</v>
      </c>
      <c r="B24" s="45" t="s">
        <v>119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3"/>
      <c r="BS24" s="46"/>
      <c r="BT24" s="46"/>
      <c r="BU24" s="46">
        <f t="shared" si="3"/>
        <v>0</v>
      </c>
      <c r="BV24" s="46">
        <f t="shared" si="4"/>
        <v>0</v>
      </c>
      <c r="BW24" s="46">
        <f t="shared" si="5"/>
        <v>0</v>
      </c>
    </row>
    <row r="25" spans="1:75" ht="9" customHeight="1">
      <c r="A25" s="44">
        <v>205</v>
      </c>
      <c r="B25" s="45" t="s">
        <v>120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/>
      <c r="BL25" s="46"/>
      <c r="BM25" s="46"/>
      <c r="BN25" s="46"/>
      <c r="BO25" s="46"/>
      <c r="BP25" s="46"/>
      <c r="BQ25" s="46"/>
      <c r="BR25" s="43"/>
      <c r="BS25" s="46"/>
      <c r="BT25" s="46"/>
      <c r="BU25" s="46">
        <f t="shared" si="3"/>
        <v>0</v>
      </c>
      <c r="BV25" s="46">
        <f t="shared" si="4"/>
        <v>0</v>
      </c>
      <c r="BW25" s="46">
        <f t="shared" si="5"/>
        <v>0</v>
      </c>
    </row>
    <row r="26" spans="1:75" ht="12" customHeight="1">
      <c r="A26" s="47" t="s">
        <v>121</v>
      </c>
      <c r="B26" s="48" t="s">
        <v>122</v>
      </c>
      <c r="C26" s="49">
        <f>C21+C22+C23+C24+C25</f>
        <v>370394.93</v>
      </c>
      <c r="D26" s="49">
        <f>D21+D22+D23+D24+D25</f>
        <v>0</v>
      </c>
      <c r="E26" s="49">
        <f>E21+E22+E23+E24+E25</f>
        <v>0</v>
      </c>
      <c r="F26" s="49">
        <f>F21+F22+F23+F24+F25</f>
        <v>0</v>
      </c>
      <c r="G26" s="49">
        <f>G21+G22+G23+G24+G25</f>
        <v>0</v>
      </c>
      <c r="H26" s="49">
        <f>H21+H22+H23+H24+H25</f>
        <v>0</v>
      </c>
      <c r="I26" s="49">
        <f>I21+I22+I23+I24+I25</f>
        <v>0</v>
      </c>
      <c r="J26" s="49">
        <f>J21+J22+J23+J24+J25</f>
        <v>0</v>
      </c>
      <c r="K26" s="49">
        <f>K21+K22+K23+K24+K25</f>
        <v>0</v>
      </c>
      <c r="L26" s="49">
        <f>L21+L22+L23+L24+L25</f>
        <v>150763.91</v>
      </c>
      <c r="M26" s="49">
        <f>M21+M22+M23+M24+M25</f>
        <v>0</v>
      </c>
      <c r="N26" s="49">
        <f>N21+N22+N23+N24+N25</f>
        <v>0</v>
      </c>
      <c r="O26" s="49">
        <f>O21+O22+O23+O24+O25</f>
        <v>350445.66</v>
      </c>
      <c r="P26" s="49">
        <f>P21+P22+P23+P24+P25</f>
        <v>0</v>
      </c>
      <c r="Q26" s="49">
        <f>Q21+Q22+Q23+Q24+Q25</f>
        <v>0</v>
      </c>
      <c r="R26" s="49">
        <f>R21+R22+R23+R24+R25</f>
        <v>1200000</v>
      </c>
      <c r="S26" s="49">
        <f>S21+S22+S23+S24+S25</f>
        <v>0</v>
      </c>
      <c r="T26" s="49">
        <f>T21+T22+T23+T24+T25</f>
        <v>0</v>
      </c>
      <c r="U26" s="49">
        <f>U21+U22+U23+U24+U25</f>
        <v>0</v>
      </c>
      <c r="V26" s="49">
        <f>V21+V22+V23+V24+V25</f>
        <v>0</v>
      </c>
      <c r="W26" s="49">
        <f>W21+W22+W23+W24+W25</f>
        <v>0</v>
      </c>
      <c r="X26" s="49">
        <f>X21+X22+X23+X24+X25</f>
        <v>3067403.17</v>
      </c>
      <c r="Y26" s="49">
        <f>Y21+Y22+Y23+Y24+Y25</f>
        <v>0</v>
      </c>
      <c r="Z26" s="49">
        <f>Z21+Z22+Z23+Z24+Z25</f>
        <v>0</v>
      </c>
      <c r="AA26" s="49">
        <f>AA21+AA22+AA23+AA24+AA25</f>
        <v>3506000</v>
      </c>
      <c r="AB26" s="49">
        <f>AB21+AB22+AB23+AB24+AB25</f>
        <v>0</v>
      </c>
      <c r="AC26" s="49">
        <f>AC21+AC22+AC23+AC24+AC25</f>
        <v>0</v>
      </c>
      <c r="AD26" s="49">
        <f>AD21+AD22+AD23+AD24+AD25</f>
        <v>2556883.77</v>
      </c>
      <c r="AE26" s="49">
        <f>AE21+AE22+AE23+AE24+AE25</f>
        <v>0</v>
      </c>
      <c r="AF26" s="49">
        <f>AF21+AF22+AF23+AF24+AF25</f>
        <v>0</v>
      </c>
      <c r="AG26" s="49">
        <f>AG21+AG22+AG23+AG24+AG25</f>
        <v>0</v>
      </c>
      <c r="AH26" s="49">
        <f>AH21+AH22+AH23+AH24+AH25</f>
        <v>0</v>
      </c>
      <c r="AI26" s="49">
        <f>AI21+AI22+AI23+AI24+AI25</f>
        <v>0</v>
      </c>
      <c r="AJ26" s="49">
        <f>AJ21+AJ22+AJ23+AJ24+AJ25</f>
        <v>40757.5</v>
      </c>
      <c r="AK26" s="49">
        <f>AK21+AK22+AK23+AK24+AK25</f>
        <v>0</v>
      </c>
      <c r="AL26" s="49">
        <f>AL21+AL22+AL23+AL24+AL25</f>
        <v>0</v>
      </c>
      <c r="AM26" s="49">
        <f>AM21+AM22+AM23+AM24+AM25</f>
        <v>0</v>
      </c>
      <c r="AN26" s="49">
        <f>AN21+AN22+AN23+AN24+AN25</f>
        <v>0</v>
      </c>
      <c r="AO26" s="49">
        <f>AO21+AO22+AO23+AO24+AO25</f>
        <v>0</v>
      </c>
      <c r="AP26" s="49">
        <f>AP21+AP22+AP23+AP24+AP25</f>
        <v>0</v>
      </c>
      <c r="AQ26" s="49">
        <f>AQ21+AQ22+AQ23+AQ24+AQ25</f>
        <v>0</v>
      </c>
      <c r="AR26" s="49">
        <f>AR21+AR22+AR23+AR24+AR25</f>
        <v>0</v>
      </c>
      <c r="AS26" s="49">
        <f>AS21+AS22+AS23+AS24+AS25</f>
        <v>0</v>
      </c>
      <c r="AT26" s="49">
        <f>AT21+AT22+AT23+AT24+AT25</f>
        <v>0</v>
      </c>
      <c r="AU26" s="49">
        <f>AU21+AU22+AU23+AU24+AU25</f>
        <v>0</v>
      </c>
      <c r="AV26" s="49">
        <f>AV21+AV22+AV23+AV24+AV25</f>
        <v>0</v>
      </c>
      <c r="AW26" s="49">
        <f>AW21+AW22+AW23+AW24+AW25</f>
        <v>0</v>
      </c>
      <c r="AX26" s="49">
        <f>AX21+AX22+AX23+AX24+AX25</f>
        <v>0</v>
      </c>
      <c r="AY26" s="49">
        <f>AY21+AY22+AY23+AY24+AY25</f>
        <v>0</v>
      </c>
      <c r="AZ26" s="49">
        <f>AZ21+AZ22+AZ23+AZ24+AZ25</f>
        <v>0</v>
      </c>
      <c r="BA26" s="49">
        <f>BA21+BA22+BA23+BA24+BA25</f>
        <v>0</v>
      </c>
      <c r="BB26" s="49">
        <f>BB21+BB22+BB23+BB24+BB25</f>
        <v>0</v>
      </c>
      <c r="BC26" s="49">
        <f>BC21+BC22+BC23+BC24+BC25</f>
        <v>0</v>
      </c>
      <c r="BD26" s="49">
        <f>BD21+BD22+BD23+BD24+BD25</f>
        <v>0</v>
      </c>
      <c r="BE26" s="49">
        <f>BE21+BE22+BE23+BE24+BE25</f>
        <v>0</v>
      </c>
      <c r="BF26" s="49">
        <f>BF21+BF22+BF23+BF24+BF25</f>
        <v>0</v>
      </c>
      <c r="BG26" s="49">
        <f>BG21+BG22+BG23+BG24+BG25</f>
        <v>0</v>
      </c>
      <c r="BH26" s="49">
        <f>BH21+BH22+BH23+BH24+BH25</f>
        <v>0</v>
      </c>
      <c r="BI26" s="49">
        <f>BI21+BI22+BI23+BI24+BI25</f>
        <v>0</v>
      </c>
      <c r="BJ26" s="49">
        <f>BJ21+BJ22+BJ23+BJ24+BJ25</f>
        <v>0</v>
      </c>
      <c r="BK26" s="49">
        <f>BK21+BK22+BK23+BK24+BK25</f>
        <v>0</v>
      </c>
      <c r="BL26" s="49">
        <f>BL21+BL22+BL23+BL24+BL25</f>
        <v>0</v>
      </c>
      <c r="BM26" s="49">
        <f>BM21+BM22+BM23+BM24+BM25</f>
        <v>0</v>
      </c>
      <c r="BN26" s="49">
        <f>BN21+BN22+BN23+BN24+BN25</f>
        <v>0</v>
      </c>
      <c r="BO26" s="49">
        <f>BO21+BO22+BO23+BO24+BO25</f>
        <v>0</v>
      </c>
      <c r="BP26" s="49">
        <f>BP21+BP22+BP23+BP24+BP25</f>
        <v>0</v>
      </c>
      <c r="BQ26" s="49">
        <f>BQ21+BQ22+BQ23+BQ24+BQ25</f>
        <v>0</v>
      </c>
      <c r="BR26" s="43" t="s">
        <v>114</v>
      </c>
      <c r="BS26" s="49">
        <f>BS21+BS22+BS23+BS24+BS25</f>
        <v>0</v>
      </c>
      <c r="BT26" s="49" t="s">
        <v>114</v>
      </c>
      <c r="BU26" s="49">
        <f>BU21+BU22+BU23+BU24+BU25</f>
        <v>11242648.94</v>
      </c>
      <c r="BV26" s="49">
        <f>BV21+BV22+BV23+BV24+BV25</f>
        <v>0</v>
      </c>
      <c r="BW26" s="49">
        <f>BW21+BW22+BW23+BW24+BW25</f>
        <v>0</v>
      </c>
    </row>
    <row r="27" spans="1:75" ht="9.75" customHeight="1">
      <c r="A27" s="40"/>
      <c r="B27" s="41" t="s">
        <v>123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3"/>
      <c r="BS27" s="42"/>
      <c r="BT27" s="42"/>
      <c r="BU27" s="46">
        <f aca="true" t="shared" si="6" ref="BU27:BU31">C27+F27+I27+L27+O27+R27+U27+X27+AA27+AD27+AG27+AJ27+AM27+AP27+AS27+AV27+AY27+BB27+BE27+BH27+BK27+BN27+BQ27</f>
        <v>0</v>
      </c>
      <c r="BV27" s="46">
        <f aca="true" t="shared" si="7" ref="BV27:BV31">D27+G27+J27+M27+P27+S27+V27+Y27+AB27+AE27+AH27+AK27+AN27+AQ27+AT27+AW27+AZ27+BC27+BF27+BI27+BL27+BO27+BR27</f>
        <v>0</v>
      </c>
      <c r="BW27" s="46">
        <f aca="true" t="shared" si="8" ref="BW27:BW31">E27+H27+K27+N27+Q27+T27+W27+Z27+AC27+AF27+AI27+AL27+AO27+AR27+AU27+AX27+BA27+BD27+BG27+BJ27+BM27+BP27+BS27</f>
        <v>0</v>
      </c>
    </row>
    <row r="28" spans="1:75" ht="9" customHeight="1">
      <c r="A28" s="44">
        <v>301</v>
      </c>
      <c r="B28" s="45" t="s">
        <v>124</v>
      </c>
      <c r="C28" s="46">
        <v>0</v>
      </c>
      <c r="D28" s="46">
        <v>0</v>
      </c>
      <c r="E28" s="46">
        <v>0</v>
      </c>
      <c r="F28" s="46"/>
      <c r="G28" s="46"/>
      <c r="H28" s="46"/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3"/>
      <c r="BS28" s="46"/>
      <c r="BT28" s="46"/>
      <c r="BU28" s="46">
        <f t="shared" si="6"/>
        <v>0</v>
      </c>
      <c r="BV28" s="46">
        <f t="shared" si="7"/>
        <v>0</v>
      </c>
      <c r="BW28" s="46">
        <f t="shared" si="8"/>
        <v>0</v>
      </c>
    </row>
    <row r="29" spans="1:75" ht="9" customHeight="1">
      <c r="A29" s="44">
        <v>302</v>
      </c>
      <c r="B29" s="45" t="s">
        <v>125</v>
      </c>
      <c r="C29" s="46">
        <v>0</v>
      </c>
      <c r="D29" s="46">
        <v>0</v>
      </c>
      <c r="E29" s="46">
        <v>0</v>
      </c>
      <c r="F29" s="46"/>
      <c r="G29" s="46"/>
      <c r="H29" s="46"/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3"/>
      <c r="BS29" s="46"/>
      <c r="BT29" s="46"/>
      <c r="BU29" s="46">
        <f t="shared" si="6"/>
        <v>0</v>
      </c>
      <c r="BV29" s="46">
        <f t="shared" si="7"/>
        <v>0</v>
      </c>
      <c r="BW29" s="46">
        <f t="shared" si="8"/>
        <v>0</v>
      </c>
    </row>
    <row r="30" spans="1:75" ht="9" customHeight="1">
      <c r="A30" s="44">
        <v>303</v>
      </c>
      <c r="B30" s="45" t="s">
        <v>126</v>
      </c>
      <c r="C30" s="46">
        <v>0</v>
      </c>
      <c r="D30" s="46">
        <v>0</v>
      </c>
      <c r="E30" s="46">
        <v>0</v>
      </c>
      <c r="F30" s="46"/>
      <c r="G30" s="46"/>
      <c r="H30" s="46"/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3"/>
      <c r="BS30" s="46"/>
      <c r="BT30" s="46"/>
      <c r="BU30" s="46">
        <f t="shared" si="6"/>
        <v>0</v>
      </c>
      <c r="BV30" s="46">
        <f t="shared" si="7"/>
        <v>0</v>
      </c>
      <c r="BW30" s="46">
        <f t="shared" si="8"/>
        <v>0</v>
      </c>
    </row>
    <row r="31" spans="1:75" ht="9" customHeight="1">
      <c r="A31" s="44">
        <v>304</v>
      </c>
      <c r="B31" s="45" t="s">
        <v>127</v>
      </c>
      <c r="C31" s="46">
        <v>0</v>
      </c>
      <c r="D31" s="46">
        <v>0</v>
      </c>
      <c r="E31" s="46">
        <v>0</v>
      </c>
      <c r="F31" s="46"/>
      <c r="G31" s="46"/>
      <c r="H31" s="46"/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3"/>
      <c r="BS31" s="46"/>
      <c r="BT31" s="46"/>
      <c r="BU31" s="46">
        <f t="shared" si="6"/>
        <v>0</v>
      </c>
      <c r="BV31" s="46">
        <f t="shared" si="7"/>
        <v>0</v>
      </c>
      <c r="BW31" s="46">
        <f t="shared" si="8"/>
        <v>0</v>
      </c>
    </row>
    <row r="32" spans="1:75" ht="12" customHeight="1">
      <c r="A32" s="47" t="s">
        <v>128</v>
      </c>
      <c r="B32" s="48" t="s">
        <v>129</v>
      </c>
      <c r="C32" s="49">
        <f>C28+C29+C30+C31</f>
        <v>0</v>
      </c>
      <c r="D32" s="49">
        <f>D28+D29+D30+D31</f>
        <v>0</v>
      </c>
      <c r="E32" s="49">
        <f>E28+E29+E30+E31</f>
        <v>0</v>
      </c>
      <c r="F32" s="49">
        <f>F28+F29+F30+F31</f>
        <v>0</v>
      </c>
      <c r="G32" s="49">
        <f>G28+G29+G30+G31</f>
        <v>0</v>
      </c>
      <c r="H32" s="49">
        <f>H28+H29+H30+H31</f>
        <v>0</v>
      </c>
      <c r="I32" s="49">
        <f>I28+I29+I30+I31</f>
        <v>0</v>
      </c>
      <c r="J32" s="49">
        <f>J28+J29+J30+J31</f>
        <v>0</v>
      </c>
      <c r="K32" s="49">
        <f>K28+K29+K30+K31</f>
        <v>0</v>
      </c>
      <c r="L32" s="49">
        <f>L28+L29+L30+L31</f>
        <v>0</v>
      </c>
      <c r="M32" s="49">
        <f>M28+M29+M30+M31</f>
        <v>0</v>
      </c>
      <c r="N32" s="49">
        <f>N28+N29+N30+N31</f>
        <v>0</v>
      </c>
      <c r="O32" s="49">
        <f>O28+O29+O30+O31</f>
        <v>0</v>
      </c>
      <c r="P32" s="49">
        <f>P28+P29+P30+P31</f>
        <v>0</v>
      </c>
      <c r="Q32" s="49">
        <f>Q28+Q29+Q30+Q31</f>
        <v>0</v>
      </c>
      <c r="R32" s="49">
        <f>R28+R29+R30+R31</f>
        <v>0</v>
      </c>
      <c r="S32" s="49">
        <f>S28+S29+S30+S31</f>
        <v>0</v>
      </c>
      <c r="T32" s="49">
        <f>T28+T29+T30+T31</f>
        <v>0</v>
      </c>
      <c r="U32" s="49">
        <f>U28+U29+U30+U31</f>
        <v>0</v>
      </c>
      <c r="V32" s="49">
        <f>V28+V29+V30+V31</f>
        <v>0</v>
      </c>
      <c r="W32" s="49">
        <f>W28+W29+W30+W31</f>
        <v>0</v>
      </c>
      <c r="X32" s="49">
        <f>X28+X29+X30+X31</f>
        <v>0</v>
      </c>
      <c r="Y32" s="49">
        <f>Y28+Y29+Y30+Y31</f>
        <v>0</v>
      </c>
      <c r="Z32" s="49">
        <f>Z28+Z29+Z30+Z31</f>
        <v>0</v>
      </c>
      <c r="AA32" s="49">
        <f>AA28+AA29+AA30+AA31</f>
        <v>0</v>
      </c>
      <c r="AB32" s="49">
        <f>AB28+AB29+AB30+AB31</f>
        <v>0</v>
      </c>
      <c r="AC32" s="49">
        <f>AC28+AC29+AC30+AC31</f>
        <v>0</v>
      </c>
      <c r="AD32" s="49">
        <f>AD28+AD29+AD30+AD31</f>
        <v>0</v>
      </c>
      <c r="AE32" s="49">
        <f>AE28+AE29+AE30+AE31</f>
        <v>0</v>
      </c>
      <c r="AF32" s="49">
        <f>AF28+AF29+AF30+AF31</f>
        <v>0</v>
      </c>
      <c r="AG32" s="49">
        <f>AG28+AG29+AG30+AG31</f>
        <v>0</v>
      </c>
      <c r="AH32" s="49">
        <f>AH28+AH29+AH30+AH31</f>
        <v>0</v>
      </c>
      <c r="AI32" s="49">
        <f>AI28+AI29+AI30+AI31</f>
        <v>0</v>
      </c>
      <c r="AJ32" s="49">
        <f>AJ28+AJ29+AJ30+AJ31</f>
        <v>0</v>
      </c>
      <c r="AK32" s="49">
        <f>AK28+AK29+AK30+AK31</f>
        <v>0</v>
      </c>
      <c r="AL32" s="49">
        <f>AL28+AL29+AL30+AL31</f>
        <v>0</v>
      </c>
      <c r="AM32" s="49">
        <f>AM28+AM29+AM30+AM31</f>
        <v>0</v>
      </c>
      <c r="AN32" s="49">
        <f>AN28+AN29+AN30+AN31</f>
        <v>0</v>
      </c>
      <c r="AO32" s="49">
        <f>AO28+AO29+AO30+AO31</f>
        <v>0</v>
      </c>
      <c r="AP32" s="49">
        <f>AP28+AP29+AP30+AP31</f>
        <v>0</v>
      </c>
      <c r="AQ32" s="49">
        <f>AQ28+AQ29+AQ30+AQ31</f>
        <v>0</v>
      </c>
      <c r="AR32" s="49">
        <f>AR28+AR29+AR30+AR31</f>
        <v>0</v>
      </c>
      <c r="AS32" s="49">
        <f>AS28+AS29+AS30+AS31</f>
        <v>0</v>
      </c>
      <c r="AT32" s="49">
        <f>AT28+AT29+AT30+AT31</f>
        <v>0</v>
      </c>
      <c r="AU32" s="49">
        <f>AU28+AU29+AU30+AU31</f>
        <v>0</v>
      </c>
      <c r="AV32" s="49">
        <f>AV28+AV29+AV30+AV31</f>
        <v>0</v>
      </c>
      <c r="AW32" s="49">
        <f>AW28+AW29+AW30+AW31</f>
        <v>0</v>
      </c>
      <c r="AX32" s="49">
        <f>AX28+AX29+AX30+AX31</f>
        <v>0</v>
      </c>
      <c r="AY32" s="49">
        <f>AY28+AY29+AY30+AY31</f>
        <v>0</v>
      </c>
      <c r="AZ32" s="49">
        <f>AZ28+AZ29+AZ30+AZ31</f>
        <v>0</v>
      </c>
      <c r="BA32" s="49">
        <f>BA28+BA29+BA30+BA31</f>
        <v>0</v>
      </c>
      <c r="BB32" s="49">
        <f>BB28+BB29+BB30+BB31</f>
        <v>0</v>
      </c>
      <c r="BC32" s="49">
        <f>BC28+BC29+BC30+BC31</f>
        <v>0</v>
      </c>
      <c r="BD32" s="49">
        <f>BD28+BD29+BD30+BD31</f>
        <v>0</v>
      </c>
      <c r="BE32" s="49">
        <f>BE28+BE29+BE30+BE31</f>
        <v>0</v>
      </c>
      <c r="BF32" s="49">
        <f>BF28+BF29+BF30+BF31</f>
        <v>0</v>
      </c>
      <c r="BG32" s="49">
        <f>BG28+BG29+BG30+BG31</f>
        <v>0</v>
      </c>
      <c r="BH32" s="49">
        <f>BH28+BH29+BH30+BH31</f>
        <v>0</v>
      </c>
      <c r="BI32" s="49">
        <f>BI28+BI29+BI30+BI31</f>
        <v>0</v>
      </c>
      <c r="BJ32" s="49">
        <f>BJ28+BJ29+BJ30+BJ31</f>
        <v>0</v>
      </c>
      <c r="BK32" s="49">
        <f>BK28+BK29+BK30+BK31</f>
        <v>0</v>
      </c>
      <c r="BL32" s="49">
        <f>BL28+BL29+BL30+BL31</f>
        <v>0</v>
      </c>
      <c r="BM32" s="49">
        <f>BM28+BM29+BM30+BM31</f>
        <v>0</v>
      </c>
      <c r="BN32" s="49">
        <f>BN28+BN29+BN30+BN31</f>
        <v>0</v>
      </c>
      <c r="BO32" s="49">
        <f>BO28+BO29+BO30+BO31</f>
        <v>0</v>
      </c>
      <c r="BP32" s="49">
        <f>BP28+BP29+BP30+BP31</f>
        <v>0</v>
      </c>
      <c r="BQ32" s="49">
        <f>BQ28+BQ29+BQ30+BQ31</f>
        <v>0</v>
      </c>
      <c r="BR32" s="43" t="s">
        <v>114</v>
      </c>
      <c r="BS32" s="49">
        <f>BS28+BS29+BS30+BS31</f>
        <v>0</v>
      </c>
      <c r="BT32" s="49" t="s">
        <v>114</v>
      </c>
      <c r="BU32" s="49">
        <f>BU28+BU29+BU30+BU31</f>
        <v>0</v>
      </c>
      <c r="BV32" s="49">
        <f>BV28+BV29+BV30+BV31</f>
        <v>0</v>
      </c>
      <c r="BW32" s="49">
        <f>BW28+BW29+BW30+BW31</f>
        <v>0</v>
      </c>
    </row>
    <row r="33" spans="1:75" ht="9.75" customHeight="1">
      <c r="A33" s="40"/>
      <c r="B33" s="41" t="s">
        <v>130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3"/>
      <c r="BS33" s="42"/>
      <c r="BT33" s="42"/>
      <c r="BU33" s="46">
        <f aca="true" t="shared" si="9" ref="BU33:BU37">C33+F33+I33+L33+O33+R33+U33+X33+AA33+AD33+AG33+AJ33+AM33+AP33+AS33+AV33+AY33+BB33+BE33+BH33+BK33+BN33+BQ33</f>
        <v>0</v>
      </c>
      <c r="BV33" s="46">
        <f aca="true" t="shared" si="10" ref="BV33:BV37">D33+G33+J33+M33+P33+S33+V33+Y33+AB33+AE33+AH33+AK33+AN33+AQ33+AT33+AW33+AZ33+BC33+BF33+BI33+BL33+BO33+BR33</f>
        <v>0</v>
      </c>
      <c r="BW33" s="46">
        <f aca="true" t="shared" si="11" ref="BW33:BW37">E33+H33+K33+N33+Q33+T33+W33+Z33+AC33+AF33+AI33+AL33+AO33+AR33+AU33+AX33+BA33+BD33+BG33+BJ33+BM33+BP33+BS33</f>
        <v>0</v>
      </c>
    </row>
    <row r="34" spans="1:75" ht="9" customHeight="1">
      <c r="A34" s="44">
        <v>401</v>
      </c>
      <c r="B34" s="45" t="s">
        <v>131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/>
      <c r="BO34" s="46"/>
      <c r="BP34" s="46"/>
      <c r="BQ34" s="46"/>
      <c r="BR34" s="43"/>
      <c r="BS34" s="46"/>
      <c r="BT34" s="46"/>
      <c r="BU34" s="46">
        <f t="shared" si="9"/>
        <v>0</v>
      </c>
      <c r="BV34" s="46">
        <f t="shared" si="10"/>
        <v>0</v>
      </c>
      <c r="BW34" s="46">
        <f t="shared" si="11"/>
        <v>0</v>
      </c>
    </row>
    <row r="35" spans="1:75" ht="9" customHeight="1">
      <c r="A35" s="44">
        <v>402</v>
      </c>
      <c r="B35" s="45" t="s">
        <v>132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/>
      <c r="BO35" s="46"/>
      <c r="BP35" s="46"/>
      <c r="BQ35" s="46"/>
      <c r="BR35" s="43"/>
      <c r="BS35" s="46"/>
      <c r="BT35" s="46"/>
      <c r="BU35" s="46">
        <f t="shared" si="9"/>
        <v>0</v>
      </c>
      <c r="BV35" s="46">
        <f t="shared" si="10"/>
        <v>0</v>
      </c>
      <c r="BW35" s="46">
        <f t="shared" si="11"/>
        <v>0</v>
      </c>
    </row>
    <row r="36" spans="1:75" ht="9" customHeight="1">
      <c r="A36" s="44">
        <v>403</v>
      </c>
      <c r="B36" s="45" t="s">
        <v>133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>
        <v>0</v>
      </c>
      <c r="BI36" s="46">
        <v>0</v>
      </c>
      <c r="BJ36" s="46">
        <v>0</v>
      </c>
      <c r="BK36" s="46">
        <v>369438.27</v>
      </c>
      <c r="BL36" s="46">
        <v>0</v>
      </c>
      <c r="BM36" s="46">
        <v>0</v>
      </c>
      <c r="BN36" s="46"/>
      <c r="BO36" s="46"/>
      <c r="BP36" s="46"/>
      <c r="BQ36" s="46"/>
      <c r="BR36" s="43"/>
      <c r="BS36" s="46"/>
      <c r="BT36" s="46"/>
      <c r="BU36" s="46">
        <f t="shared" si="9"/>
        <v>369438.27</v>
      </c>
      <c r="BV36" s="46">
        <f t="shared" si="10"/>
        <v>0</v>
      </c>
      <c r="BW36" s="46">
        <f t="shared" si="11"/>
        <v>0</v>
      </c>
    </row>
    <row r="37" spans="1:75" ht="9" customHeight="1">
      <c r="A37" s="44">
        <v>404</v>
      </c>
      <c r="B37" s="45" t="s">
        <v>134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/>
      <c r="BO37" s="46"/>
      <c r="BP37" s="46"/>
      <c r="BQ37" s="46"/>
      <c r="BR37" s="43"/>
      <c r="BS37" s="46"/>
      <c r="BT37" s="46"/>
      <c r="BU37" s="46">
        <f t="shared" si="9"/>
        <v>0</v>
      </c>
      <c r="BV37" s="46">
        <f t="shared" si="10"/>
        <v>0</v>
      </c>
      <c r="BW37" s="46">
        <f t="shared" si="11"/>
        <v>0</v>
      </c>
    </row>
    <row r="38" spans="1:75" ht="12" customHeight="1">
      <c r="A38" s="47" t="s">
        <v>135</v>
      </c>
      <c r="B38" s="48" t="s">
        <v>136</v>
      </c>
      <c r="C38" s="49">
        <f>C34+C35+C36+C37</f>
        <v>0</v>
      </c>
      <c r="D38" s="49">
        <f>D34+D35+D36+D37</f>
        <v>0</v>
      </c>
      <c r="E38" s="49">
        <f>E34+E35+E36+E37</f>
        <v>0</v>
      </c>
      <c r="F38" s="49">
        <f>F34+F35+F36+F37</f>
        <v>0</v>
      </c>
      <c r="G38" s="49">
        <f>G34+G35+G36+G37</f>
        <v>0</v>
      </c>
      <c r="H38" s="49">
        <f>H34+H35+H36+H37</f>
        <v>0</v>
      </c>
      <c r="I38" s="49">
        <f>I34+I35+I36+I37</f>
        <v>0</v>
      </c>
      <c r="J38" s="49">
        <f>J34+J35+J36+J37</f>
        <v>0</v>
      </c>
      <c r="K38" s="49">
        <f>K34+K35+K36+K37</f>
        <v>0</v>
      </c>
      <c r="L38" s="49">
        <f>L34+L35+L36+L37</f>
        <v>0</v>
      </c>
      <c r="M38" s="49">
        <f>M34+M35+M36+M37</f>
        <v>0</v>
      </c>
      <c r="N38" s="49">
        <f>N34+N35+N36+N37</f>
        <v>0</v>
      </c>
      <c r="O38" s="49">
        <f>O34+O35+O36+O37</f>
        <v>0</v>
      </c>
      <c r="P38" s="49">
        <f>P34+P35+P36+P37</f>
        <v>0</v>
      </c>
      <c r="Q38" s="49">
        <f>Q34+Q35+Q36+Q37</f>
        <v>0</v>
      </c>
      <c r="R38" s="49">
        <f>R34+R35+R36+R37</f>
        <v>0</v>
      </c>
      <c r="S38" s="49">
        <f>S34+S35+S36+S37</f>
        <v>0</v>
      </c>
      <c r="T38" s="49">
        <f>T34+T35+T36+T37</f>
        <v>0</v>
      </c>
      <c r="U38" s="49">
        <f>U34+U35+U36+U37</f>
        <v>0</v>
      </c>
      <c r="V38" s="49">
        <f>V34+V35+V36+V37</f>
        <v>0</v>
      </c>
      <c r="W38" s="49">
        <f>W34+W35+W36+W37</f>
        <v>0</v>
      </c>
      <c r="X38" s="49">
        <f>X34+X35+X36+X37</f>
        <v>0</v>
      </c>
      <c r="Y38" s="49">
        <f>Y34+Y35+Y36+Y37</f>
        <v>0</v>
      </c>
      <c r="Z38" s="49">
        <f>Z34+Z35+Z36+Z37</f>
        <v>0</v>
      </c>
      <c r="AA38" s="49">
        <f>AA34+AA35+AA36+AA37</f>
        <v>0</v>
      </c>
      <c r="AB38" s="49">
        <f>AB34+AB35+AB36+AB37</f>
        <v>0</v>
      </c>
      <c r="AC38" s="49">
        <f>AC34+AC35+AC36+AC37</f>
        <v>0</v>
      </c>
      <c r="AD38" s="49">
        <f>AD34+AD35+AD36+AD37</f>
        <v>0</v>
      </c>
      <c r="AE38" s="49">
        <f>AE34+AE35+AE36+AE37</f>
        <v>0</v>
      </c>
      <c r="AF38" s="49">
        <f>AF34+AF35+AF36+AF37</f>
        <v>0</v>
      </c>
      <c r="AG38" s="49">
        <f>AG34+AG35+AG36+AG37</f>
        <v>0</v>
      </c>
      <c r="AH38" s="49">
        <f>AH34+AH35+AH36+AH37</f>
        <v>0</v>
      </c>
      <c r="AI38" s="49">
        <f>AI34+AI35+AI36+AI37</f>
        <v>0</v>
      </c>
      <c r="AJ38" s="49">
        <f>AJ34+AJ35+AJ36+AJ37</f>
        <v>0</v>
      </c>
      <c r="AK38" s="49">
        <f>AK34+AK35+AK36+AK37</f>
        <v>0</v>
      </c>
      <c r="AL38" s="49">
        <f>AL34+AL35+AL36+AL37</f>
        <v>0</v>
      </c>
      <c r="AM38" s="49">
        <f>AM34+AM35+AM36+AM37</f>
        <v>0</v>
      </c>
      <c r="AN38" s="49">
        <f>AN34+AN35+AN36+AN37</f>
        <v>0</v>
      </c>
      <c r="AO38" s="49">
        <f>AO34+AO35+AO36+AO37</f>
        <v>0</v>
      </c>
      <c r="AP38" s="49">
        <f>AP34+AP35+AP36+AP37</f>
        <v>0</v>
      </c>
      <c r="AQ38" s="49">
        <f>AQ34+AQ35+AQ36+AQ37</f>
        <v>0</v>
      </c>
      <c r="AR38" s="49">
        <f>AR34+AR35+AR36+AR37</f>
        <v>0</v>
      </c>
      <c r="AS38" s="49">
        <f>AS34+AS35+AS36+AS37</f>
        <v>0</v>
      </c>
      <c r="AT38" s="49">
        <f>AT34+AT35+AT36+AT37</f>
        <v>0</v>
      </c>
      <c r="AU38" s="49">
        <f>AU34+AU35+AU36+AU37</f>
        <v>0</v>
      </c>
      <c r="AV38" s="49">
        <f>AV34+AV35+AV36+AV37</f>
        <v>0</v>
      </c>
      <c r="AW38" s="49">
        <f>AW34+AW35+AW36+AW37</f>
        <v>0</v>
      </c>
      <c r="AX38" s="49">
        <f>AX34+AX35+AX36+AX37</f>
        <v>0</v>
      </c>
      <c r="AY38" s="49">
        <f>AY34+AY35+AY36+AY37</f>
        <v>0</v>
      </c>
      <c r="AZ38" s="49">
        <f>AZ34+AZ35+AZ36+AZ37</f>
        <v>0</v>
      </c>
      <c r="BA38" s="49">
        <f>BA34+BA35+BA36+BA37</f>
        <v>0</v>
      </c>
      <c r="BB38" s="49">
        <f>BB34+BB35+BB36+BB37</f>
        <v>0</v>
      </c>
      <c r="BC38" s="49">
        <f>BC34+BC35+BC36+BC37</f>
        <v>0</v>
      </c>
      <c r="BD38" s="49">
        <f>BD34+BD35+BD36+BD37</f>
        <v>0</v>
      </c>
      <c r="BE38" s="49">
        <f>BE34+BE35+BE36+BE37</f>
        <v>0</v>
      </c>
      <c r="BF38" s="49">
        <f>BF34+BF35+BF36+BF37</f>
        <v>0</v>
      </c>
      <c r="BG38" s="49">
        <f>BG34+BG35+BG36+BG37</f>
        <v>0</v>
      </c>
      <c r="BH38" s="49">
        <f>BH34+BH35+BH36+BH37</f>
        <v>0</v>
      </c>
      <c r="BI38" s="49">
        <f>BI34+BI35+BI36+BI37</f>
        <v>0</v>
      </c>
      <c r="BJ38" s="49">
        <f>BJ34+BJ35+BJ36+BJ37</f>
        <v>0</v>
      </c>
      <c r="BK38" s="49">
        <f>BK34+BK35+BK36+BK37</f>
        <v>369438.27</v>
      </c>
      <c r="BL38" s="49">
        <f>BL34+BL35+BL36+BL37</f>
        <v>0</v>
      </c>
      <c r="BM38" s="49">
        <f>BM34+BM35+BM36+BM37</f>
        <v>0</v>
      </c>
      <c r="BN38" s="49">
        <f>BN34+BN35+BN36+BN37</f>
        <v>0</v>
      </c>
      <c r="BO38" s="49">
        <f>BO34+BO35+BO36+BO37</f>
        <v>0</v>
      </c>
      <c r="BP38" s="49">
        <f>BP34+BP35+BP36+BP37</f>
        <v>0</v>
      </c>
      <c r="BQ38" s="49">
        <f>BQ34+BQ35+BQ36+BQ37</f>
        <v>0</v>
      </c>
      <c r="BR38" s="43" t="s">
        <v>114</v>
      </c>
      <c r="BS38" s="49">
        <f>BS34+BS35+BS36+BS37</f>
        <v>0</v>
      </c>
      <c r="BT38" s="49" t="s">
        <v>114</v>
      </c>
      <c r="BU38" s="49">
        <f>BU34+BU35+BU36+BU37</f>
        <v>369438.27</v>
      </c>
      <c r="BV38" s="49">
        <f>BV34+BV35+BV36+BV37</f>
        <v>0</v>
      </c>
      <c r="BW38" s="49">
        <f>BW34+BW35+BW36+BW37</f>
        <v>0</v>
      </c>
    </row>
    <row r="39" spans="1:75" ht="9.75" customHeight="1">
      <c r="A39" s="40"/>
      <c r="B39" s="41" t="s">
        <v>137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3"/>
      <c r="BS39" s="42"/>
      <c r="BT39" s="42"/>
      <c r="BU39" s="46">
        <f aca="true" t="shared" si="12" ref="BU39:BU40">C39+F39+I39+L39+O39+R39+U39+X39+AA39+AD39+AG39+AJ39+AM39+AP39+AS39+AV39+AY39+BB39+BE39+BH39+BK39+BN39+BQ39</f>
        <v>0</v>
      </c>
      <c r="BV39" s="46">
        <f aca="true" t="shared" si="13" ref="BV39:BV40">D39+G39+J39+M39+P39+S39+V39+Y39+AB39+AE39+AH39+AK39+AN39+AQ39+AT39+AW39+AZ39+BC39+BF39+BI39+BL39+BO39+BR39</f>
        <v>0</v>
      </c>
      <c r="BW39" s="46">
        <f aca="true" t="shared" si="14" ref="BW39:BW40">E39+H39+K39+N39+Q39+T39+W39+Z39+AC39+AF39+AI39+AL39+AO39+AR39+AU39+AX39+BA39+BD39+BG39+BJ39+BM39+BP39+BS39</f>
        <v>0</v>
      </c>
    </row>
    <row r="40" spans="1:75" ht="9" customHeight="1">
      <c r="A40" s="44">
        <v>501</v>
      </c>
      <c r="B40" s="45" t="s">
        <v>138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>
        <v>1363000</v>
      </c>
      <c r="BO40" s="46">
        <v>0</v>
      </c>
      <c r="BP40" s="46">
        <v>0</v>
      </c>
      <c r="BQ40" s="46"/>
      <c r="BR40" s="43"/>
      <c r="BS40" s="46"/>
      <c r="BT40" s="46"/>
      <c r="BU40" s="46">
        <f t="shared" si="12"/>
        <v>1363000</v>
      </c>
      <c r="BV40" s="46">
        <f t="shared" si="13"/>
        <v>0</v>
      </c>
      <c r="BW40" s="46">
        <f t="shared" si="14"/>
        <v>0</v>
      </c>
    </row>
    <row r="41" spans="1:75" ht="12" customHeight="1">
      <c r="A41" s="47" t="s">
        <v>139</v>
      </c>
      <c r="B41" s="48" t="s">
        <v>140</v>
      </c>
      <c r="C41" s="49">
        <f>C40</f>
        <v>0</v>
      </c>
      <c r="D41" s="49">
        <f>D40</f>
        <v>0</v>
      </c>
      <c r="E41" s="49">
        <f>E40</f>
        <v>0</v>
      </c>
      <c r="F41" s="49">
        <f>F40</f>
        <v>0</v>
      </c>
      <c r="G41" s="49">
        <f>G40</f>
        <v>0</v>
      </c>
      <c r="H41" s="49">
        <f>H40</f>
        <v>0</v>
      </c>
      <c r="I41" s="49">
        <f>I40</f>
        <v>0</v>
      </c>
      <c r="J41" s="49">
        <f>J40</f>
        <v>0</v>
      </c>
      <c r="K41" s="49">
        <f>K40</f>
        <v>0</v>
      </c>
      <c r="L41" s="49">
        <f>L40</f>
        <v>0</v>
      </c>
      <c r="M41" s="49">
        <f>M40</f>
        <v>0</v>
      </c>
      <c r="N41" s="49">
        <f>N40</f>
        <v>0</v>
      </c>
      <c r="O41" s="49">
        <f>O40</f>
        <v>0</v>
      </c>
      <c r="P41" s="49">
        <f>P40</f>
        <v>0</v>
      </c>
      <c r="Q41" s="49">
        <f>Q40</f>
        <v>0</v>
      </c>
      <c r="R41" s="49">
        <f>R40</f>
        <v>0</v>
      </c>
      <c r="S41" s="49">
        <f>S40</f>
        <v>0</v>
      </c>
      <c r="T41" s="49">
        <f>T40</f>
        <v>0</v>
      </c>
      <c r="U41" s="49">
        <f>U40</f>
        <v>0</v>
      </c>
      <c r="V41" s="49">
        <f>V40</f>
        <v>0</v>
      </c>
      <c r="W41" s="49">
        <f>W40</f>
        <v>0</v>
      </c>
      <c r="X41" s="49">
        <f>X40</f>
        <v>0</v>
      </c>
      <c r="Y41" s="49">
        <f>Y40</f>
        <v>0</v>
      </c>
      <c r="Z41" s="49">
        <f>Z40</f>
        <v>0</v>
      </c>
      <c r="AA41" s="49">
        <f>AA40</f>
        <v>0</v>
      </c>
      <c r="AB41" s="49">
        <f>AB40</f>
        <v>0</v>
      </c>
      <c r="AC41" s="49">
        <f>AC40</f>
        <v>0</v>
      </c>
      <c r="AD41" s="49">
        <f>AD40</f>
        <v>0</v>
      </c>
      <c r="AE41" s="49">
        <f>AE40</f>
        <v>0</v>
      </c>
      <c r="AF41" s="49">
        <f>AF40</f>
        <v>0</v>
      </c>
      <c r="AG41" s="49">
        <f>AG40</f>
        <v>0</v>
      </c>
      <c r="AH41" s="49">
        <f>AH40</f>
        <v>0</v>
      </c>
      <c r="AI41" s="49">
        <f>AI40</f>
        <v>0</v>
      </c>
      <c r="AJ41" s="49">
        <f>AJ40</f>
        <v>0</v>
      </c>
      <c r="AK41" s="49">
        <f>AK40</f>
        <v>0</v>
      </c>
      <c r="AL41" s="49">
        <f>AL40</f>
        <v>0</v>
      </c>
      <c r="AM41" s="49">
        <f>AM40</f>
        <v>0</v>
      </c>
      <c r="AN41" s="49">
        <f>AN40</f>
        <v>0</v>
      </c>
      <c r="AO41" s="49">
        <f>AO40</f>
        <v>0</v>
      </c>
      <c r="AP41" s="49">
        <f>AP40</f>
        <v>0</v>
      </c>
      <c r="AQ41" s="49">
        <f>AQ40</f>
        <v>0</v>
      </c>
      <c r="AR41" s="49">
        <f>AR40</f>
        <v>0</v>
      </c>
      <c r="AS41" s="49">
        <f>AS40</f>
        <v>0</v>
      </c>
      <c r="AT41" s="49">
        <f>AT40</f>
        <v>0</v>
      </c>
      <c r="AU41" s="49">
        <f>AU40</f>
        <v>0</v>
      </c>
      <c r="AV41" s="49">
        <f>AV40</f>
        <v>0</v>
      </c>
      <c r="AW41" s="49">
        <f>AW40</f>
        <v>0</v>
      </c>
      <c r="AX41" s="49">
        <f>AX40</f>
        <v>0</v>
      </c>
      <c r="AY41" s="49">
        <f>AY40</f>
        <v>0</v>
      </c>
      <c r="AZ41" s="49">
        <f>AZ40</f>
        <v>0</v>
      </c>
      <c r="BA41" s="49">
        <f>BA40</f>
        <v>0</v>
      </c>
      <c r="BB41" s="49">
        <f>BB40</f>
        <v>0</v>
      </c>
      <c r="BC41" s="49">
        <f>BC40</f>
        <v>0</v>
      </c>
      <c r="BD41" s="49">
        <f>BD40</f>
        <v>0</v>
      </c>
      <c r="BE41" s="49">
        <f>BE40</f>
        <v>0</v>
      </c>
      <c r="BF41" s="49">
        <f>BF40</f>
        <v>0</v>
      </c>
      <c r="BG41" s="49">
        <f>BG40</f>
        <v>0</v>
      </c>
      <c r="BH41" s="49">
        <f>BH40</f>
        <v>0</v>
      </c>
      <c r="BI41" s="49">
        <f>BI40</f>
        <v>0</v>
      </c>
      <c r="BJ41" s="49">
        <f>BJ40</f>
        <v>0</v>
      </c>
      <c r="BK41" s="49">
        <f>BK40</f>
        <v>0</v>
      </c>
      <c r="BL41" s="49">
        <f>BL40</f>
        <v>0</v>
      </c>
      <c r="BM41" s="49">
        <f>BM40</f>
        <v>0</v>
      </c>
      <c r="BN41" s="49">
        <f>BN40</f>
        <v>1363000</v>
      </c>
      <c r="BO41" s="49">
        <f>BO40</f>
        <v>0</v>
      </c>
      <c r="BP41" s="49">
        <f>BP40</f>
        <v>0</v>
      </c>
      <c r="BQ41" s="49">
        <f>BQ40</f>
        <v>0</v>
      </c>
      <c r="BR41" s="43" t="s">
        <v>114</v>
      </c>
      <c r="BS41" s="49">
        <f>BS40</f>
        <v>0</v>
      </c>
      <c r="BT41" s="49" t="s">
        <v>114</v>
      </c>
      <c r="BU41" s="49">
        <f>BU40</f>
        <v>1363000</v>
      </c>
      <c r="BV41" s="49">
        <f>BV40</f>
        <v>0</v>
      </c>
      <c r="BW41" s="49">
        <f>BW40</f>
        <v>0</v>
      </c>
    </row>
    <row r="42" spans="1:75" ht="9.75" customHeight="1">
      <c r="A42" s="40"/>
      <c r="B42" s="41" t="s">
        <v>141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3"/>
      <c r="BS42" s="42"/>
      <c r="BT42" s="42"/>
      <c r="BU42" s="46">
        <f aca="true" t="shared" si="15" ref="BU42:BU44">C42+F42+I42+L42+O42+R42+U42+X42+AA42+AD42+AG42+AJ42+AM42+AP42+AS42+AV42+AY42+BB42+BE42+BH42+BK42+BN42+BQ42</f>
        <v>0</v>
      </c>
      <c r="BV42" s="46">
        <f aca="true" t="shared" si="16" ref="BV42:BV44">D42+G42+J42+M42+P42+S42+V42+Y42+AB42+AE42+AH42+AK42+AN42+AQ42+AT42+AW42+AZ42+BC42+BF42+BI42+BL42+BO42+BR42</f>
        <v>0</v>
      </c>
      <c r="BW42" s="46">
        <f aca="true" t="shared" si="17" ref="BW42:BW44">E42+H42+K42+N42+Q42+T42+W42+Z42+AC42+AF42+AI42+AL42+AO42+AR42+AU42+AX42+BA42+BD42+BG42+BJ42+BM42+BP42+BS42</f>
        <v>0</v>
      </c>
    </row>
    <row r="43" spans="1:75" ht="9" customHeight="1">
      <c r="A43" s="44">
        <v>701</v>
      </c>
      <c r="B43" s="45" t="s">
        <v>142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>
        <v>7050000</v>
      </c>
      <c r="BR43" s="43"/>
      <c r="BS43" s="46">
        <v>0</v>
      </c>
      <c r="BT43" s="46"/>
      <c r="BU43" s="46">
        <f t="shared" si="15"/>
        <v>7050000</v>
      </c>
      <c r="BV43" s="46">
        <f t="shared" si="16"/>
        <v>0</v>
      </c>
      <c r="BW43" s="46">
        <f t="shared" si="17"/>
        <v>0</v>
      </c>
    </row>
    <row r="44" spans="1:75" ht="9" customHeight="1">
      <c r="A44" s="44">
        <v>702</v>
      </c>
      <c r="B44" s="45" t="s">
        <v>143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>
        <v>2620000</v>
      </c>
      <c r="BR44" s="43"/>
      <c r="BS44" s="46">
        <v>0</v>
      </c>
      <c r="BT44" s="46"/>
      <c r="BU44" s="46">
        <f t="shared" si="15"/>
        <v>2620000</v>
      </c>
      <c r="BV44" s="46">
        <f t="shared" si="16"/>
        <v>0</v>
      </c>
      <c r="BW44" s="46">
        <f t="shared" si="17"/>
        <v>0</v>
      </c>
    </row>
    <row r="45" spans="1:75" ht="12" customHeight="1">
      <c r="A45" s="50" t="s">
        <v>144</v>
      </c>
      <c r="B45" s="51" t="s">
        <v>145</v>
      </c>
      <c r="C45" s="49">
        <f>C43+C44</f>
        <v>0</v>
      </c>
      <c r="D45" s="49">
        <f>D43+D44</f>
        <v>0</v>
      </c>
      <c r="E45" s="49">
        <f>E43+E44</f>
        <v>0</v>
      </c>
      <c r="F45" s="49">
        <f>F43+F44</f>
        <v>0</v>
      </c>
      <c r="G45" s="49">
        <f>G43+G44</f>
        <v>0</v>
      </c>
      <c r="H45" s="49">
        <f>H43+H44</f>
        <v>0</v>
      </c>
      <c r="I45" s="49">
        <f>I43+I44</f>
        <v>0</v>
      </c>
      <c r="J45" s="49">
        <f>J43+J44</f>
        <v>0</v>
      </c>
      <c r="K45" s="49">
        <f>K43+K44</f>
        <v>0</v>
      </c>
      <c r="L45" s="49">
        <f>L43+L44</f>
        <v>0</v>
      </c>
      <c r="M45" s="49">
        <f>M43+M44</f>
        <v>0</v>
      </c>
      <c r="N45" s="49">
        <f>N43+N44</f>
        <v>0</v>
      </c>
      <c r="O45" s="49">
        <f>O43+O44</f>
        <v>0</v>
      </c>
      <c r="P45" s="49">
        <f>P43+P44</f>
        <v>0</v>
      </c>
      <c r="Q45" s="49">
        <f>Q43+Q44</f>
        <v>0</v>
      </c>
      <c r="R45" s="49">
        <f>R43+R44</f>
        <v>0</v>
      </c>
      <c r="S45" s="49">
        <f>S43+S44</f>
        <v>0</v>
      </c>
      <c r="T45" s="49">
        <f>T43+T44</f>
        <v>0</v>
      </c>
      <c r="U45" s="49">
        <f>U43+U44</f>
        <v>0</v>
      </c>
      <c r="V45" s="49">
        <f>V43+V44</f>
        <v>0</v>
      </c>
      <c r="W45" s="49">
        <f>W43+W44</f>
        <v>0</v>
      </c>
      <c r="X45" s="49">
        <f>X43+X44</f>
        <v>0</v>
      </c>
      <c r="Y45" s="49">
        <f>Y43+Y44</f>
        <v>0</v>
      </c>
      <c r="Z45" s="49">
        <f>Z43+Z44</f>
        <v>0</v>
      </c>
      <c r="AA45" s="49">
        <f>AA43+AA44</f>
        <v>0</v>
      </c>
      <c r="AB45" s="49">
        <f>AB43+AB44</f>
        <v>0</v>
      </c>
      <c r="AC45" s="49">
        <f>AC43+AC44</f>
        <v>0</v>
      </c>
      <c r="AD45" s="49">
        <f>AD43+AD44</f>
        <v>0</v>
      </c>
      <c r="AE45" s="49">
        <f>AE43+AE44</f>
        <v>0</v>
      </c>
      <c r="AF45" s="49">
        <f>AF43+AF44</f>
        <v>0</v>
      </c>
      <c r="AG45" s="49">
        <f>AG43+AG44</f>
        <v>0</v>
      </c>
      <c r="AH45" s="49">
        <f>AH43+AH44</f>
        <v>0</v>
      </c>
      <c r="AI45" s="49">
        <f>AI43+AI44</f>
        <v>0</v>
      </c>
      <c r="AJ45" s="49">
        <f>AJ43+AJ44</f>
        <v>0</v>
      </c>
      <c r="AK45" s="49">
        <f>AK43+AK44</f>
        <v>0</v>
      </c>
      <c r="AL45" s="49">
        <f>AL43+AL44</f>
        <v>0</v>
      </c>
      <c r="AM45" s="49">
        <f>AM43+AM44</f>
        <v>0</v>
      </c>
      <c r="AN45" s="49">
        <f>AN43+AN44</f>
        <v>0</v>
      </c>
      <c r="AO45" s="49">
        <f>AO43+AO44</f>
        <v>0</v>
      </c>
      <c r="AP45" s="49">
        <f>AP43+AP44</f>
        <v>0</v>
      </c>
      <c r="AQ45" s="49">
        <f>AQ43+AQ44</f>
        <v>0</v>
      </c>
      <c r="AR45" s="49">
        <f>AR43+AR44</f>
        <v>0</v>
      </c>
      <c r="AS45" s="49">
        <f>AS43+AS44</f>
        <v>0</v>
      </c>
      <c r="AT45" s="49">
        <f>AT43+AT44</f>
        <v>0</v>
      </c>
      <c r="AU45" s="49">
        <f>AU43+AU44</f>
        <v>0</v>
      </c>
      <c r="AV45" s="49">
        <f>AV43+AV44</f>
        <v>0</v>
      </c>
      <c r="AW45" s="49">
        <f>AW43+AW44</f>
        <v>0</v>
      </c>
      <c r="AX45" s="49">
        <f>AX43+AX44</f>
        <v>0</v>
      </c>
      <c r="AY45" s="49">
        <f>AY43+AY44</f>
        <v>0</v>
      </c>
      <c r="AZ45" s="49">
        <f>AZ43+AZ44</f>
        <v>0</v>
      </c>
      <c r="BA45" s="49">
        <f>BA43+BA44</f>
        <v>0</v>
      </c>
      <c r="BB45" s="49">
        <f>BB43+BB44</f>
        <v>0</v>
      </c>
      <c r="BC45" s="49">
        <f>BC43+BC44</f>
        <v>0</v>
      </c>
      <c r="BD45" s="49">
        <f>BD43+BD44</f>
        <v>0</v>
      </c>
      <c r="BE45" s="49">
        <f>BE43+BE44</f>
        <v>0</v>
      </c>
      <c r="BF45" s="49">
        <f>BF43+BF44</f>
        <v>0</v>
      </c>
      <c r="BG45" s="49">
        <f>BG43+BG44</f>
        <v>0</v>
      </c>
      <c r="BH45" s="49">
        <f>BH43+BH44</f>
        <v>0</v>
      </c>
      <c r="BI45" s="49">
        <f>BI43+BI44</f>
        <v>0</v>
      </c>
      <c r="BJ45" s="49">
        <f>BJ43+BJ44</f>
        <v>0</v>
      </c>
      <c r="BK45" s="49">
        <f>BK43+BK44</f>
        <v>0</v>
      </c>
      <c r="BL45" s="49">
        <f>BL43+BL44</f>
        <v>0</v>
      </c>
      <c r="BM45" s="49">
        <f>BM43+BM44</f>
        <v>0</v>
      </c>
      <c r="BN45" s="49">
        <f>BN43+BN44</f>
        <v>0</v>
      </c>
      <c r="BO45" s="49">
        <f>BO43+BO44</f>
        <v>0</v>
      </c>
      <c r="BP45" s="49">
        <f>BP43+BP44</f>
        <v>0</v>
      </c>
      <c r="BQ45" s="49">
        <f>BQ43+BQ44</f>
        <v>9670000</v>
      </c>
      <c r="BR45" s="52" t="s">
        <v>114</v>
      </c>
      <c r="BS45" s="49">
        <f>BS43+BS44</f>
        <v>0</v>
      </c>
      <c r="BT45" s="49" t="s">
        <v>114</v>
      </c>
      <c r="BU45" s="49">
        <f>BU43+BU44</f>
        <v>9670000</v>
      </c>
      <c r="BV45" s="49">
        <f>BV43+BV44</f>
        <v>0</v>
      </c>
      <c r="BW45" s="49">
        <f>BW43+BW44</f>
        <v>0</v>
      </c>
    </row>
    <row r="46" spans="1:75" ht="21.75" customHeight="1">
      <c r="A46" s="27" t="s">
        <v>146</v>
      </c>
      <c r="B46" s="27"/>
      <c r="C46" s="53">
        <f>C19+C26+C32+C38+C41+C45</f>
        <v>1953850.15</v>
      </c>
      <c r="D46" s="53">
        <f>D19+D26+D32+D38+D41+D45</f>
        <v>0</v>
      </c>
      <c r="E46" s="53">
        <f>E19+E26+E32+E38+E41+E45</f>
        <v>0</v>
      </c>
      <c r="F46" s="53">
        <f>F19+F26+F32+F38+F41+F45</f>
        <v>25700</v>
      </c>
      <c r="G46" s="53">
        <f>G19+G26+G32+G38+G41+G45</f>
        <v>0</v>
      </c>
      <c r="H46" s="53">
        <f>H19+H26+H32+H38+H41+H45</f>
        <v>0</v>
      </c>
      <c r="I46" s="53">
        <f>I19+I26+I32+I38+I41+I45</f>
        <v>281697.98</v>
      </c>
      <c r="J46" s="53">
        <f>J19+J26+J32+J38+J41+J45</f>
        <v>0</v>
      </c>
      <c r="K46" s="53">
        <f>K19+K26+K32+K38+K41+K45</f>
        <v>0</v>
      </c>
      <c r="L46" s="53">
        <f>L19+L26+L32+L38+L41+L45</f>
        <v>265477.07</v>
      </c>
      <c r="M46" s="53">
        <f>M19+M26+M32+M38+M41+M45</f>
        <v>0</v>
      </c>
      <c r="N46" s="53">
        <f>N19+N26+N32+N38+N41+N45</f>
        <v>0</v>
      </c>
      <c r="O46" s="53">
        <f>O19+O26+O32+O38+O41+O45</f>
        <v>397019.75999999995</v>
      </c>
      <c r="P46" s="53">
        <f>P19+P26+P32+P38+P41+P45</f>
        <v>0</v>
      </c>
      <c r="Q46" s="53">
        <f>Q19+Q26+Q32+Q38+Q41+Q45</f>
        <v>0</v>
      </c>
      <c r="R46" s="53">
        <f>R19+R26+R32+R38+R41+R45</f>
        <v>1210000</v>
      </c>
      <c r="S46" s="53">
        <f>S19+S26+S32+S38+S41+S45</f>
        <v>0</v>
      </c>
      <c r="T46" s="53">
        <f>T19+T26+T32+T38+T41+T45</f>
        <v>0</v>
      </c>
      <c r="U46" s="53">
        <f>U19+U26+U32+U38+U41+U45</f>
        <v>10000</v>
      </c>
      <c r="V46" s="53">
        <f>V19+V26+V32+V38+V41+V45</f>
        <v>0</v>
      </c>
      <c r="W46" s="53">
        <f>W19+W26+W32+W38+W41+W45</f>
        <v>0</v>
      </c>
      <c r="X46" s="53">
        <f>X19+X26+X32+X38+X41+X45</f>
        <v>3067403.17</v>
      </c>
      <c r="Y46" s="53">
        <f>Y19+Y26+Y32+Y38+Y41+Y45</f>
        <v>0</v>
      </c>
      <c r="Z46" s="53">
        <f>Z19+Z26+Z32+Z38+Z41+Z45</f>
        <v>0</v>
      </c>
      <c r="AA46" s="53">
        <f>AA19+AA26+AA32+AA38+AA41+AA45</f>
        <v>4519682.13</v>
      </c>
      <c r="AB46" s="53">
        <f>AB19+AB26+AB32+AB38+AB41+AB45</f>
        <v>0</v>
      </c>
      <c r="AC46" s="53">
        <f>AC19+AC26+AC32+AC38+AC41+AC45</f>
        <v>0</v>
      </c>
      <c r="AD46" s="53">
        <f>AD19+AD26+AD32+AD38+AD41+AD45</f>
        <v>3073502.94</v>
      </c>
      <c r="AE46" s="53">
        <f>AE19+AE26+AE32+AE38+AE41+AE45</f>
        <v>0</v>
      </c>
      <c r="AF46" s="53">
        <f>AF19+AF26+AF32+AF38+AF41+AF45</f>
        <v>0</v>
      </c>
      <c r="AG46" s="53">
        <f>AG19+AG26+AG32+AG38+AG41+AG45</f>
        <v>4300</v>
      </c>
      <c r="AH46" s="53">
        <f>AH19+AH26+AH32+AH38+AH41+AH45</f>
        <v>0</v>
      </c>
      <c r="AI46" s="53">
        <f>AI19+AI26+AI32+AI38+AI41+AI45</f>
        <v>0</v>
      </c>
      <c r="AJ46" s="53">
        <f>AJ19+AJ26+AJ32+AJ38+AJ41+AJ45</f>
        <v>853355.0700000001</v>
      </c>
      <c r="AK46" s="53">
        <f>AK19+AK26+AK32+AK38+AK41+AK45</f>
        <v>0</v>
      </c>
      <c r="AL46" s="53">
        <f>AL19+AL26+AL32+AL38+AL41+AL45</f>
        <v>0</v>
      </c>
      <c r="AM46" s="53">
        <f>AM19+AM26+AM32+AM38+AM41+AM45</f>
        <v>50000</v>
      </c>
      <c r="AN46" s="53">
        <f>AN19+AN26+AN32+AN38+AN41+AN45</f>
        <v>0</v>
      </c>
      <c r="AO46" s="53">
        <f>AO19+AO26+AO32+AO38+AO41+AO45</f>
        <v>0</v>
      </c>
      <c r="AP46" s="53">
        <f>AP19+AP26+AP32+AP38+AP41+AP45</f>
        <v>66168.65</v>
      </c>
      <c r="AQ46" s="53">
        <f>AQ19+AQ26+AQ32+AQ38+AQ41+AQ45</f>
        <v>0</v>
      </c>
      <c r="AR46" s="53">
        <f>AR19+AR26+AR32+AR38+AR41+AR45</f>
        <v>0</v>
      </c>
      <c r="AS46" s="53">
        <f>AS19+AS26+AS32+AS38+AS41+AS45</f>
        <v>0</v>
      </c>
      <c r="AT46" s="53">
        <f>AT19+AT26+AT32+AT38+AT41+AT45</f>
        <v>0</v>
      </c>
      <c r="AU46" s="53">
        <f>AU19+AU26+AU32+AU38+AU41+AU45</f>
        <v>0</v>
      </c>
      <c r="AV46" s="53">
        <f>AV19+AV26+AV32+AV38+AV41+AV45</f>
        <v>0</v>
      </c>
      <c r="AW46" s="53">
        <f>AW19+AW26+AW32+AW38+AW41+AW45</f>
        <v>0</v>
      </c>
      <c r="AX46" s="53">
        <f>AX19+AX26+AX32+AX38+AX41+AX45</f>
        <v>0</v>
      </c>
      <c r="AY46" s="53">
        <f>AY19+AY26+AY32+AY38+AY41+AY45</f>
        <v>0</v>
      </c>
      <c r="AZ46" s="53">
        <f>AZ19+AZ26+AZ32+AZ38+AZ41+AZ45</f>
        <v>0</v>
      </c>
      <c r="BA46" s="53">
        <f>BA19+BA26+BA32+BA38+BA41+BA45</f>
        <v>0</v>
      </c>
      <c r="BB46" s="53">
        <f>BB19+BB26+BB32+BB38+BB41+BB45</f>
        <v>0</v>
      </c>
      <c r="BC46" s="53">
        <f>BC19+BC26+BC32+BC38+BC41+BC45</f>
        <v>0</v>
      </c>
      <c r="BD46" s="53">
        <f>BD19+BD26+BD32+BD38+BD41+BD45</f>
        <v>0</v>
      </c>
      <c r="BE46" s="53">
        <f>BE19+BE26+BE32+BE38+BE41+BE45</f>
        <v>0</v>
      </c>
      <c r="BF46" s="53">
        <f>BF19+BF26+BF32+BF38+BF41+BF45</f>
        <v>0</v>
      </c>
      <c r="BG46" s="53">
        <f>BG19+BG26+BG32+BG38+BG41+BG45</f>
        <v>0</v>
      </c>
      <c r="BH46" s="53">
        <f>BH19+BH26+BH32+BH38+BH41+BH45</f>
        <v>778025.37</v>
      </c>
      <c r="BI46" s="53">
        <f>BI19+BI26+BI32+BI38+BI41+BI45</f>
        <v>0</v>
      </c>
      <c r="BJ46" s="53">
        <f>BJ19+BJ26+BJ32+BJ38+BJ41+BJ45</f>
        <v>0</v>
      </c>
      <c r="BK46" s="53">
        <f>BK19+BK26+BK32+BK38+BK41+BK45</f>
        <v>369438.27</v>
      </c>
      <c r="BL46" s="53">
        <f>BL19+BL26+BL32+BL38+BL41+BL45</f>
        <v>0</v>
      </c>
      <c r="BM46" s="53">
        <f>BM19+BM26+BM32+BM38+BM41+BM45</f>
        <v>0</v>
      </c>
      <c r="BN46" s="53">
        <f>BN19+BN26+BN32+BN38+BN41+BN45</f>
        <v>1363000</v>
      </c>
      <c r="BO46" s="53">
        <f>BO19+BO26+BO32+BO38+BO41+BO45</f>
        <v>0</v>
      </c>
      <c r="BP46" s="53">
        <f>BP19+BP26+BP32+BP38+BP41+BP45</f>
        <v>0</v>
      </c>
      <c r="BQ46" s="53">
        <f>BQ19+BQ26+BQ32+BQ38+BQ41+BQ45</f>
        <v>9670000</v>
      </c>
      <c r="BR46" s="54" t="s">
        <v>114</v>
      </c>
      <c r="BS46" s="53">
        <f>BS19+BS26+BS32+BS38+BS41+BS45</f>
        <v>0</v>
      </c>
      <c r="BT46" s="53">
        <f>BT7</f>
        <v>0</v>
      </c>
      <c r="BU46" s="53">
        <f>BU7+BU19+BU26+BU32+BU38+BU41+BU45</f>
        <v>27958620.56</v>
      </c>
      <c r="BV46" s="53">
        <f>BV19+BV26+BV32+BV38+BV41+BV45</f>
        <v>0</v>
      </c>
      <c r="BW46" s="53">
        <f>BW19+BW26+BW32+BW38+BW41+BW45</f>
        <v>0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 selectLockedCells="1" selectUnlockedCells="1"/>
  <mergeCells count="101">
    <mergeCell ref="A1:K1"/>
    <mergeCell ref="A2:K2"/>
    <mergeCell ref="A3:B6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  <mergeCell ref="AC5:AC6"/>
    <mergeCell ref="AD5:AE5"/>
    <mergeCell ref="AF5:AF6"/>
    <mergeCell ref="AG5:AH5"/>
    <mergeCell ref="AI5:AI6"/>
    <mergeCell ref="AJ5:AK5"/>
    <mergeCell ref="AL5:AL6"/>
    <mergeCell ref="AM5:AN5"/>
    <mergeCell ref="AO5:AO6"/>
    <mergeCell ref="AP5:AQ5"/>
    <mergeCell ref="AR5:AR6"/>
    <mergeCell ref="AS5:AT5"/>
    <mergeCell ref="AU5:AU6"/>
    <mergeCell ref="AV5:AW5"/>
    <mergeCell ref="AX5:AX6"/>
    <mergeCell ref="AY5:AZ5"/>
    <mergeCell ref="BA5:BA6"/>
    <mergeCell ref="BB5:BC5"/>
    <mergeCell ref="BD5:BD6"/>
    <mergeCell ref="BE5:BF5"/>
    <mergeCell ref="BG5:BG6"/>
    <mergeCell ref="BH5:BI5"/>
    <mergeCell ref="BJ5:BJ6"/>
    <mergeCell ref="BK5:BL5"/>
    <mergeCell ref="BM5:BM6"/>
    <mergeCell ref="BN5:BO5"/>
    <mergeCell ref="BP5:BP6"/>
    <mergeCell ref="BQ5:BR5"/>
    <mergeCell ref="BS5:BS6"/>
    <mergeCell ref="BT5:BT6"/>
    <mergeCell ref="BU5:BV5"/>
    <mergeCell ref="BW5:BW6"/>
    <mergeCell ref="A46:B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4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0.28125" style="0" customWidth="1"/>
    <col min="3" max="16384" width="11.57421875" style="0" customWidth="1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5" ht="9.75" customHeight="1">
      <c r="A3" s="33" t="s">
        <v>72</v>
      </c>
      <c r="B3" s="33"/>
      <c r="C3" s="34">
        <v>1</v>
      </c>
      <c r="D3" s="34"/>
      <c r="E3" s="34"/>
      <c r="F3" s="34">
        <v>2</v>
      </c>
      <c r="G3" s="34"/>
      <c r="H3" s="34"/>
      <c r="I3" s="34">
        <v>3</v>
      </c>
      <c r="J3" s="34"/>
      <c r="K3" s="34"/>
      <c r="L3" s="34">
        <v>4</v>
      </c>
      <c r="M3" s="34"/>
      <c r="N3" s="34"/>
      <c r="O3" s="34">
        <v>5</v>
      </c>
      <c r="P3" s="34"/>
      <c r="Q3" s="34"/>
      <c r="R3" s="34">
        <v>6</v>
      </c>
      <c r="S3" s="34"/>
      <c r="T3" s="34"/>
      <c r="U3" s="34">
        <v>7</v>
      </c>
      <c r="V3" s="34"/>
      <c r="W3" s="34"/>
      <c r="X3" s="34">
        <v>8</v>
      </c>
      <c r="Y3" s="34"/>
      <c r="Z3" s="34"/>
      <c r="AA3" s="34">
        <v>9</v>
      </c>
      <c r="AB3" s="34"/>
      <c r="AC3" s="34"/>
      <c r="AD3" s="34">
        <v>10</v>
      </c>
      <c r="AE3" s="34"/>
      <c r="AF3" s="34"/>
      <c r="AG3" s="34">
        <v>11</v>
      </c>
      <c r="AH3" s="34"/>
      <c r="AI3" s="34"/>
      <c r="AJ3" s="34">
        <v>12</v>
      </c>
      <c r="AK3" s="34"/>
      <c r="AL3" s="34"/>
      <c r="AM3" s="34">
        <v>13</v>
      </c>
      <c r="AN3" s="34"/>
      <c r="AO3" s="34"/>
      <c r="AP3" s="34">
        <v>14</v>
      </c>
      <c r="AQ3" s="34"/>
      <c r="AR3" s="34"/>
      <c r="AS3" s="34">
        <v>15</v>
      </c>
      <c r="AT3" s="34"/>
      <c r="AU3" s="34"/>
      <c r="AV3" s="34">
        <v>16</v>
      </c>
      <c r="AW3" s="34"/>
      <c r="AX3" s="34"/>
      <c r="AY3" s="34">
        <v>17</v>
      </c>
      <c r="AZ3" s="34"/>
      <c r="BA3" s="34"/>
      <c r="BB3" s="34">
        <v>18</v>
      </c>
      <c r="BC3" s="34"/>
      <c r="BD3" s="34"/>
      <c r="BE3" s="34">
        <v>19</v>
      </c>
      <c r="BF3" s="34"/>
      <c r="BG3" s="34"/>
      <c r="BH3" s="34">
        <v>20</v>
      </c>
      <c r="BI3" s="34"/>
      <c r="BJ3" s="34"/>
      <c r="BK3" s="34">
        <v>50</v>
      </c>
      <c r="BL3" s="34"/>
      <c r="BM3" s="34"/>
      <c r="BN3" s="34">
        <v>60</v>
      </c>
      <c r="BO3" s="34"/>
      <c r="BP3" s="34"/>
      <c r="BQ3" s="34">
        <v>99</v>
      </c>
      <c r="BR3" s="34"/>
      <c r="BS3" s="34"/>
      <c r="BT3" s="5" t="s">
        <v>73</v>
      </c>
      <c r="BU3" s="5" t="s">
        <v>74</v>
      </c>
      <c r="BV3" s="5"/>
      <c r="BW3" s="5"/>
    </row>
    <row r="4" spans="1:75" ht="19.5" customHeight="1">
      <c r="A4" s="33"/>
      <c r="B4" s="33"/>
      <c r="C4" s="6" t="s">
        <v>75</v>
      </c>
      <c r="D4" s="6"/>
      <c r="E4" s="6"/>
      <c r="F4" s="6" t="s">
        <v>76</v>
      </c>
      <c r="G4" s="6"/>
      <c r="H4" s="6"/>
      <c r="I4" s="6" t="s">
        <v>77</v>
      </c>
      <c r="J4" s="6"/>
      <c r="K4" s="6"/>
      <c r="L4" s="6" t="s">
        <v>78</v>
      </c>
      <c r="M4" s="6"/>
      <c r="N4" s="6"/>
      <c r="O4" s="6" t="s">
        <v>79</v>
      </c>
      <c r="P4" s="6"/>
      <c r="Q4" s="6"/>
      <c r="R4" s="6" t="s">
        <v>80</v>
      </c>
      <c r="S4" s="6"/>
      <c r="T4" s="6"/>
      <c r="U4" s="6" t="s">
        <v>81</v>
      </c>
      <c r="V4" s="6"/>
      <c r="W4" s="6"/>
      <c r="X4" s="6" t="s">
        <v>82</v>
      </c>
      <c r="Y4" s="6"/>
      <c r="Z4" s="6"/>
      <c r="AA4" s="6" t="s">
        <v>83</v>
      </c>
      <c r="AB4" s="6"/>
      <c r="AC4" s="6"/>
      <c r="AD4" s="6" t="s">
        <v>84</v>
      </c>
      <c r="AE4" s="6"/>
      <c r="AF4" s="6"/>
      <c r="AG4" s="6" t="s">
        <v>85</v>
      </c>
      <c r="AH4" s="6"/>
      <c r="AI4" s="6"/>
      <c r="AJ4" s="6" t="s">
        <v>86</v>
      </c>
      <c r="AK4" s="6"/>
      <c r="AL4" s="6"/>
      <c r="AM4" s="6" t="s">
        <v>87</v>
      </c>
      <c r="AN4" s="6"/>
      <c r="AO4" s="6"/>
      <c r="AP4" s="6" t="s">
        <v>88</v>
      </c>
      <c r="AQ4" s="6"/>
      <c r="AR4" s="6"/>
      <c r="AS4" s="6" t="s">
        <v>89</v>
      </c>
      <c r="AT4" s="6"/>
      <c r="AU4" s="6"/>
      <c r="AV4" s="6" t="s">
        <v>90</v>
      </c>
      <c r="AW4" s="6"/>
      <c r="AX4" s="6"/>
      <c r="AY4" s="6" t="s">
        <v>91</v>
      </c>
      <c r="AZ4" s="6"/>
      <c r="BA4" s="6"/>
      <c r="BB4" s="6" t="s">
        <v>92</v>
      </c>
      <c r="BC4" s="6"/>
      <c r="BD4" s="6"/>
      <c r="BE4" s="6" t="s">
        <v>93</v>
      </c>
      <c r="BF4" s="6"/>
      <c r="BG4" s="6"/>
      <c r="BH4" s="6" t="s">
        <v>94</v>
      </c>
      <c r="BI4" s="6"/>
      <c r="BJ4" s="6"/>
      <c r="BK4" s="6" t="s">
        <v>95</v>
      </c>
      <c r="BL4" s="6"/>
      <c r="BM4" s="6"/>
      <c r="BN4" s="6" t="s">
        <v>96</v>
      </c>
      <c r="BO4" s="6"/>
      <c r="BP4" s="6"/>
      <c r="BQ4" s="6" t="s">
        <v>97</v>
      </c>
      <c r="BR4" s="6"/>
      <c r="BS4" s="6"/>
      <c r="BT4" s="5"/>
      <c r="BU4" s="5"/>
      <c r="BV4" s="5"/>
      <c r="BW4" s="5"/>
    </row>
    <row r="5" spans="1:75" ht="14.25" customHeight="1">
      <c r="A5" s="33"/>
      <c r="B5" s="33"/>
      <c r="C5" s="35" t="s">
        <v>98</v>
      </c>
      <c r="D5" s="35"/>
      <c r="E5" s="35" t="s">
        <v>99</v>
      </c>
      <c r="F5" s="35" t="s">
        <v>98</v>
      </c>
      <c r="G5" s="35"/>
      <c r="H5" s="35" t="s">
        <v>99</v>
      </c>
      <c r="I5" s="35" t="s">
        <v>98</v>
      </c>
      <c r="J5" s="35"/>
      <c r="K5" s="35" t="s">
        <v>99</v>
      </c>
      <c r="L5" s="35" t="s">
        <v>98</v>
      </c>
      <c r="M5" s="35"/>
      <c r="N5" s="35" t="s">
        <v>99</v>
      </c>
      <c r="O5" s="35" t="s">
        <v>98</v>
      </c>
      <c r="P5" s="35"/>
      <c r="Q5" s="35" t="s">
        <v>99</v>
      </c>
      <c r="R5" s="35" t="s">
        <v>98</v>
      </c>
      <c r="S5" s="35"/>
      <c r="T5" s="35" t="s">
        <v>99</v>
      </c>
      <c r="U5" s="35" t="s">
        <v>98</v>
      </c>
      <c r="V5" s="35"/>
      <c r="W5" s="35" t="s">
        <v>99</v>
      </c>
      <c r="X5" s="35" t="s">
        <v>98</v>
      </c>
      <c r="Y5" s="35"/>
      <c r="Z5" s="35" t="s">
        <v>99</v>
      </c>
      <c r="AA5" s="35" t="s">
        <v>98</v>
      </c>
      <c r="AB5" s="35"/>
      <c r="AC5" s="35" t="s">
        <v>99</v>
      </c>
      <c r="AD5" s="35" t="s">
        <v>98</v>
      </c>
      <c r="AE5" s="35"/>
      <c r="AF5" s="35" t="s">
        <v>99</v>
      </c>
      <c r="AG5" s="35" t="s">
        <v>98</v>
      </c>
      <c r="AH5" s="35"/>
      <c r="AI5" s="35" t="s">
        <v>99</v>
      </c>
      <c r="AJ5" s="35" t="s">
        <v>98</v>
      </c>
      <c r="AK5" s="35"/>
      <c r="AL5" s="35" t="s">
        <v>99</v>
      </c>
      <c r="AM5" s="35" t="s">
        <v>98</v>
      </c>
      <c r="AN5" s="35"/>
      <c r="AO5" s="35" t="s">
        <v>99</v>
      </c>
      <c r="AP5" s="35" t="s">
        <v>98</v>
      </c>
      <c r="AQ5" s="35"/>
      <c r="AR5" s="35" t="s">
        <v>99</v>
      </c>
      <c r="AS5" s="35" t="s">
        <v>98</v>
      </c>
      <c r="AT5" s="35"/>
      <c r="AU5" s="35" t="s">
        <v>99</v>
      </c>
      <c r="AV5" s="35" t="s">
        <v>98</v>
      </c>
      <c r="AW5" s="35"/>
      <c r="AX5" s="35" t="s">
        <v>99</v>
      </c>
      <c r="AY5" s="35" t="s">
        <v>98</v>
      </c>
      <c r="AZ5" s="35"/>
      <c r="BA5" s="35" t="s">
        <v>99</v>
      </c>
      <c r="BB5" s="35" t="s">
        <v>98</v>
      </c>
      <c r="BC5" s="35"/>
      <c r="BD5" s="35" t="s">
        <v>99</v>
      </c>
      <c r="BE5" s="35" t="s">
        <v>98</v>
      </c>
      <c r="BF5" s="35"/>
      <c r="BG5" s="35" t="s">
        <v>99</v>
      </c>
      <c r="BH5" s="35" t="s">
        <v>98</v>
      </c>
      <c r="BI5" s="35"/>
      <c r="BJ5" s="35" t="s">
        <v>99</v>
      </c>
      <c r="BK5" s="35" t="s">
        <v>98</v>
      </c>
      <c r="BL5" s="35"/>
      <c r="BM5" s="35" t="s">
        <v>99</v>
      </c>
      <c r="BN5" s="35" t="s">
        <v>98</v>
      </c>
      <c r="BO5" s="35"/>
      <c r="BP5" s="35" t="s">
        <v>99</v>
      </c>
      <c r="BQ5" s="35" t="s">
        <v>98</v>
      </c>
      <c r="BR5" s="35"/>
      <c r="BS5" s="35" t="s">
        <v>99</v>
      </c>
      <c r="BT5" s="35" t="s">
        <v>98</v>
      </c>
      <c r="BU5" s="35" t="s">
        <v>98</v>
      </c>
      <c r="BV5" s="35"/>
      <c r="BW5" s="35" t="s">
        <v>99</v>
      </c>
    </row>
    <row r="6" spans="1:75" ht="31.5" customHeight="1">
      <c r="A6" s="33"/>
      <c r="B6" s="33"/>
      <c r="C6" s="35"/>
      <c r="D6" s="35" t="s">
        <v>100</v>
      </c>
      <c r="E6" s="35"/>
      <c r="F6" s="35"/>
      <c r="G6" s="35" t="s">
        <v>100</v>
      </c>
      <c r="H6" s="35"/>
      <c r="I6" s="35"/>
      <c r="J6" s="35" t="s">
        <v>100</v>
      </c>
      <c r="K6" s="35"/>
      <c r="L6" s="35"/>
      <c r="M6" s="35" t="s">
        <v>100</v>
      </c>
      <c r="N6" s="35"/>
      <c r="O6" s="35"/>
      <c r="P6" s="35" t="s">
        <v>100</v>
      </c>
      <c r="Q6" s="35"/>
      <c r="R6" s="35"/>
      <c r="S6" s="35" t="s">
        <v>100</v>
      </c>
      <c r="T6" s="35"/>
      <c r="U6" s="35"/>
      <c r="V6" s="35" t="s">
        <v>100</v>
      </c>
      <c r="W6" s="35"/>
      <c r="X6" s="35"/>
      <c r="Y6" s="35" t="s">
        <v>100</v>
      </c>
      <c r="Z6" s="35"/>
      <c r="AA6" s="35"/>
      <c r="AB6" s="35" t="s">
        <v>100</v>
      </c>
      <c r="AC6" s="35"/>
      <c r="AD6" s="35"/>
      <c r="AE6" s="35" t="s">
        <v>100</v>
      </c>
      <c r="AF6" s="35"/>
      <c r="AG6" s="35"/>
      <c r="AH6" s="35" t="s">
        <v>100</v>
      </c>
      <c r="AI6" s="35"/>
      <c r="AJ6" s="35"/>
      <c r="AK6" s="35" t="s">
        <v>100</v>
      </c>
      <c r="AL6" s="35"/>
      <c r="AM6" s="35"/>
      <c r="AN6" s="35" t="s">
        <v>100</v>
      </c>
      <c r="AO6" s="35"/>
      <c r="AP6" s="35"/>
      <c r="AQ6" s="35" t="s">
        <v>100</v>
      </c>
      <c r="AR6" s="35"/>
      <c r="AS6" s="35"/>
      <c r="AT6" s="35" t="s">
        <v>100</v>
      </c>
      <c r="AU6" s="35"/>
      <c r="AV6" s="35"/>
      <c r="AW6" s="35" t="s">
        <v>100</v>
      </c>
      <c r="AX6" s="35"/>
      <c r="AY6" s="35"/>
      <c r="AZ6" s="35" t="s">
        <v>100</v>
      </c>
      <c r="BA6" s="35"/>
      <c r="BB6" s="35"/>
      <c r="BC6" s="35" t="s">
        <v>100</v>
      </c>
      <c r="BD6" s="35"/>
      <c r="BE6" s="35"/>
      <c r="BF6" s="35" t="s">
        <v>100</v>
      </c>
      <c r="BG6" s="35"/>
      <c r="BH6" s="35"/>
      <c r="BI6" s="35" t="s">
        <v>100</v>
      </c>
      <c r="BJ6" s="35"/>
      <c r="BK6" s="35"/>
      <c r="BL6" s="35" t="s">
        <v>100</v>
      </c>
      <c r="BM6" s="35"/>
      <c r="BN6" s="35"/>
      <c r="BO6" s="35" t="s">
        <v>100</v>
      </c>
      <c r="BP6" s="35"/>
      <c r="BQ6" s="35"/>
      <c r="BR6" s="35" t="s">
        <v>100</v>
      </c>
      <c r="BS6" s="35"/>
      <c r="BT6" s="35"/>
      <c r="BU6" s="35"/>
      <c r="BV6" s="35" t="s">
        <v>100</v>
      </c>
      <c r="BW6" s="35"/>
    </row>
    <row r="7" spans="1:75" ht="15" customHeight="1">
      <c r="A7" s="36"/>
      <c r="B7" s="37" t="s">
        <v>101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9">
        <v>0</v>
      </c>
      <c r="BU7" s="39">
        <f>BT7</f>
        <v>0</v>
      </c>
      <c r="BV7" s="39"/>
      <c r="BW7" s="39"/>
    </row>
    <row r="8" spans="1:75" ht="9.75" customHeight="1">
      <c r="A8" s="40"/>
      <c r="B8" s="41" t="s">
        <v>102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2"/>
      <c r="BT8" s="42"/>
      <c r="BU8" s="42"/>
      <c r="BV8" s="42"/>
      <c r="BW8" s="42"/>
    </row>
    <row r="9" spans="1:75" ht="9" customHeight="1">
      <c r="A9" s="44">
        <v>101</v>
      </c>
      <c r="B9" s="45" t="s">
        <v>103</v>
      </c>
      <c r="C9" s="46">
        <v>670947.5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235005.6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29726.6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90296.88</v>
      </c>
      <c r="AB9" s="46">
        <v>0</v>
      </c>
      <c r="AC9" s="46">
        <v>0</v>
      </c>
      <c r="AD9" s="46">
        <v>134021.6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100250.5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/>
      <c r="BI9" s="46"/>
      <c r="BJ9" s="46"/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/>
      <c r="BR9" s="43"/>
      <c r="BS9" s="46"/>
      <c r="BT9" s="46"/>
      <c r="BU9" s="46">
        <f aca="true" t="shared" si="0" ref="BU9:BU18">C9+F9+I9+L9+O9+R9+U9+X9+AA9+AD9+AG9+AJ9+AM9+AP9+AS9+AV9+AY9+BB9+BE9+BH9+BK9+BN9+BQ9</f>
        <v>1260248.68</v>
      </c>
      <c r="BV9" s="46">
        <f aca="true" t="shared" si="1" ref="BV9:BV18">D9+G9+J9+M9+P9+S9+V9+Y9+AB9+AE9+AH9+AK9+AN9+AQ9+AT9+AW9+AZ9+BC9+BF9+BI9+BL9+BO9+BR9</f>
        <v>0</v>
      </c>
      <c r="BW9" s="46">
        <f aca="true" t="shared" si="2" ref="BW9:BW18">E9+H9+K9+N9+Q9+T9+W9+Z9+AC9+AF9+AI9+AL9+AO9+AR9+AU9+AX9+BA9+BD9+BG9+BJ9+BM9+BP9+BS9</f>
        <v>0</v>
      </c>
    </row>
    <row r="10" spans="1:75" ht="9" customHeight="1">
      <c r="A10" s="44">
        <v>102</v>
      </c>
      <c r="B10" s="45" t="s">
        <v>104</v>
      </c>
      <c r="C10" s="46">
        <v>52099.3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16810</v>
      </c>
      <c r="J10" s="46">
        <v>0</v>
      </c>
      <c r="K10" s="46">
        <v>0</v>
      </c>
      <c r="L10" s="46">
        <v>700</v>
      </c>
      <c r="M10" s="46">
        <v>0</v>
      </c>
      <c r="N10" s="46">
        <v>0</v>
      </c>
      <c r="O10" s="46">
        <v>1997.5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7449</v>
      </c>
      <c r="AB10" s="46">
        <v>0</v>
      </c>
      <c r="AC10" s="46">
        <v>0</v>
      </c>
      <c r="AD10" s="46">
        <v>9410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7230.3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/>
      <c r="BI10" s="46"/>
      <c r="BJ10" s="46"/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/>
      <c r="BR10" s="43"/>
      <c r="BS10" s="46"/>
      <c r="BT10" s="46"/>
      <c r="BU10" s="46">
        <f t="shared" si="0"/>
        <v>95696.1</v>
      </c>
      <c r="BV10" s="46">
        <f t="shared" si="1"/>
        <v>0</v>
      </c>
      <c r="BW10" s="46">
        <f t="shared" si="2"/>
        <v>0</v>
      </c>
    </row>
    <row r="11" spans="1:75" ht="9" customHeight="1">
      <c r="A11" s="44">
        <v>103</v>
      </c>
      <c r="B11" s="45" t="s">
        <v>105</v>
      </c>
      <c r="C11" s="46">
        <v>661671.63</v>
      </c>
      <c r="D11" s="46">
        <v>0</v>
      </c>
      <c r="E11" s="46">
        <v>0</v>
      </c>
      <c r="F11" s="46">
        <v>22700</v>
      </c>
      <c r="G11" s="46">
        <v>0</v>
      </c>
      <c r="H11" s="46">
        <v>0</v>
      </c>
      <c r="I11" s="46">
        <v>27000</v>
      </c>
      <c r="J11" s="46">
        <v>0</v>
      </c>
      <c r="K11" s="46">
        <v>0</v>
      </c>
      <c r="L11" s="46">
        <v>84857</v>
      </c>
      <c r="M11" s="46">
        <v>0</v>
      </c>
      <c r="N11" s="46">
        <v>0</v>
      </c>
      <c r="O11" s="46">
        <v>10750</v>
      </c>
      <c r="P11" s="46">
        <v>0</v>
      </c>
      <c r="Q11" s="46">
        <v>0</v>
      </c>
      <c r="R11" s="46">
        <v>10000</v>
      </c>
      <c r="S11" s="46">
        <v>0</v>
      </c>
      <c r="T11" s="46">
        <v>0</v>
      </c>
      <c r="U11" s="46">
        <v>10000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692216.15</v>
      </c>
      <c r="AB11" s="46">
        <v>0</v>
      </c>
      <c r="AC11" s="46">
        <v>0</v>
      </c>
      <c r="AD11" s="46">
        <v>361175</v>
      </c>
      <c r="AE11" s="46">
        <v>0</v>
      </c>
      <c r="AF11" s="46">
        <v>0</v>
      </c>
      <c r="AG11" s="46">
        <v>3300</v>
      </c>
      <c r="AH11" s="46">
        <v>0</v>
      </c>
      <c r="AI11" s="46">
        <v>0</v>
      </c>
      <c r="AJ11" s="46">
        <v>104190</v>
      </c>
      <c r="AK11" s="46">
        <v>0</v>
      </c>
      <c r="AL11" s="46">
        <v>0</v>
      </c>
      <c r="AM11" s="46">
        <v>50000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/>
      <c r="BI11" s="46"/>
      <c r="BJ11" s="46"/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/>
      <c r="BR11" s="43"/>
      <c r="BS11" s="46"/>
      <c r="BT11" s="46"/>
      <c r="BU11" s="46">
        <f t="shared" si="0"/>
        <v>2037859.78</v>
      </c>
      <c r="BV11" s="46">
        <f t="shared" si="1"/>
        <v>0</v>
      </c>
      <c r="BW11" s="46">
        <f t="shared" si="2"/>
        <v>0</v>
      </c>
    </row>
    <row r="12" spans="1:75" ht="9" customHeight="1">
      <c r="A12" s="44">
        <v>104</v>
      </c>
      <c r="B12" s="45" t="s">
        <v>21</v>
      </c>
      <c r="C12" s="46">
        <v>19931</v>
      </c>
      <c r="D12" s="46">
        <v>0</v>
      </c>
      <c r="E12" s="46">
        <v>0</v>
      </c>
      <c r="F12" s="46">
        <v>3000</v>
      </c>
      <c r="G12" s="46">
        <v>0</v>
      </c>
      <c r="H12" s="46">
        <v>0</v>
      </c>
      <c r="I12" s="46">
        <v>3200</v>
      </c>
      <c r="J12" s="46">
        <v>0</v>
      </c>
      <c r="K12" s="46">
        <v>0</v>
      </c>
      <c r="L12" s="46">
        <v>17370.54</v>
      </c>
      <c r="M12" s="46">
        <v>0</v>
      </c>
      <c r="N12" s="46">
        <v>0</v>
      </c>
      <c r="O12" s="46">
        <v>4100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47572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601210.64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/>
      <c r="BI12" s="46"/>
      <c r="BJ12" s="46"/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/>
      <c r="BR12" s="43"/>
      <c r="BS12" s="46"/>
      <c r="BT12" s="46"/>
      <c r="BU12" s="46">
        <f t="shared" si="0"/>
        <v>696384.18</v>
      </c>
      <c r="BV12" s="46">
        <f t="shared" si="1"/>
        <v>0</v>
      </c>
      <c r="BW12" s="46">
        <f t="shared" si="2"/>
        <v>0</v>
      </c>
    </row>
    <row r="13" spans="1:75" ht="9" customHeight="1">
      <c r="A13" s="44">
        <v>105</v>
      </c>
      <c r="B13" s="45" t="s">
        <v>106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/>
      <c r="BI13" s="46"/>
      <c r="BJ13" s="46"/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/>
      <c r="BR13" s="43"/>
      <c r="BS13" s="46"/>
      <c r="BT13" s="46"/>
      <c r="BU13" s="46">
        <f t="shared" si="0"/>
        <v>0</v>
      </c>
      <c r="BV13" s="46">
        <f t="shared" si="1"/>
        <v>0</v>
      </c>
      <c r="BW13" s="46">
        <f t="shared" si="2"/>
        <v>0</v>
      </c>
    </row>
    <row r="14" spans="1:75" ht="9" customHeight="1">
      <c r="A14" s="44">
        <v>106</v>
      </c>
      <c r="B14" s="45" t="s">
        <v>107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/>
      <c r="BI14" s="46"/>
      <c r="BJ14" s="46"/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/>
      <c r="BR14" s="43"/>
      <c r="BS14" s="46"/>
      <c r="BT14" s="46"/>
      <c r="BU14" s="46">
        <f t="shared" si="0"/>
        <v>0</v>
      </c>
      <c r="BV14" s="46">
        <f t="shared" si="1"/>
        <v>0</v>
      </c>
      <c r="BW14" s="46">
        <f t="shared" si="2"/>
        <v>0</v>
      </c>
    </row>
    <row r="15" spans="1:75" ht="9" customHeight="1">
      <c r="A15" s="44">
        <v>107</v>
      </c>
      <c r="B15" s="45" t="s">
        <v>108</v>
      </c>
      <c r="C15" s="46">
        <v>66740.15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147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14281.01</v>
      </c>
      <c r="AB15" s="46">
        <v>0</v>
      </c>
      <c r="AC15" s="46">
        <v>0</v>
      </c>
      <c r="AD15" s="46">
        <v>6825.28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58811.32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/>
      <c r="BI15" s="46"/>
      <c r="BJ15" s="46"/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/>
      <c r="BR15" s="43"/>
      <c r="BS15" s="46"/>
      <c r="BT15" s="46"/>
      <c r="BU15" s="46">
        <f t="shared" si="0"/>
        <v>146804.75999999998</v>
      </c>
      <c r="BV15" s="46">
        <f t="shared" si="1"/>
        <v>0</v>
      </c>
      <c r="BW15" s="46">
        <f t="shared" si="2"/>
        <v>0</v>
      </c>
    </row>
    <row r="16" spans="1:75" ht="9" customHeight="1">
      <c r="A16" s="44">
        <v>108</v>
      </c>
      <c r="B16" s="45" t="s">
        <v>109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/>
      <c r="BI16" s="46"/>
      <c r="BJ16" s="46"/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/>
      <c r="BR16" s="43"/>
      <c r="BS16" s="46"/>
      <c r="BT16" s="46"/>
      <c r="BU16" s="46">
        <f t="shared" si="0"/>
        <v>0</v>
      </c>
      <c r="BV16" s="46">
        <f t="shared" si="1"/>
        <v>0</v>
      </c>
      <c r="BW16" s="46">
        <f t="shared" si="2"/>
        <v>0</v>
      </c>
    </row>
    <row r="17" spans="1:75" ht="9" customHeight="1">
      <c r="A17" s="44">
        <v>109</v>
      </c>
      <c r="B17" s="45" t="s">
        <v>110</v>
      </c>
      <c r="C17" s="46">
        <v>1000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8000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/>
      <c r="BR17" s="43"/>
      <c r="BS17" s="46"/>
      <c r="BT17" s="46"/>
      <c r="BU17" s="46">
        <f t="shared" si="0"/>
        <v>9100</v>
      </c>
      <c r="BV17" s="46">
        <f t="shared" si="1"/>
        <v>0</v>
      </c>
      <c r="BW17" s="46">
        <f t="shared" si="2"/>
        <v>0</v>
      </c>
    </row>
    <row r="18" spans="1:75" ht="9" customHeight="1">
      <c r="A18" s="44">
        <v>110</v>
      </c>
      <c r="B18" s="45" t="s">
        <v>111</v>
      </c>
      <c r="C18" s="46">
        <v>57260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1800</v>
      </c>
      <c r="J18" s="46">
        <v>0</v>
      </c>
      <c r="K18" s="46">
        <v>0</v>
      </c>
      <c r="L18" s="46">
        <v>1000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1100</v>
      </c>
      <c r="AB18" s="46">
        <v>0</v>
      </c>
      <c r="AC18" s="46">
        <v>0</v>
      </c>
      <c r="AD18" s="46">
        <v>1000</v>
      </c>
      <c r="AE18" s="46">
        <v>0</v>
      </c>
      <c r="AF18" s="46">
        <v>0</v>
      </c>
      <c r="AG18" s="46">
        <v>1000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737725.28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/>
      <c r="BR18" s="43"/>
      <c r="BS18" s="46"/>
      <c r="BT18" s="46"/>
      <c r="BU18" s="46">
        <f t="shared" si="0"/>
        <v>800885.28</v>
      </c>
      <c r="BV18" s="46">
        <f t="shared" si="1"/>
        <v>0</v>
      </c>
      <c r="BW18" s="46">
        <f t="shared" si="2"/>
        <v>0</v>
      </c>
    </row>
    <row r="19" spans="1:75" ht="12" customHeight="1">
      <c r="A19" s="47" t="s">
        <v>112</v>
      </c>
      <c r="B19" s="48" t="s">
        <v>113</v>
      </c>
      <c r="C19" s="49">
        <f>C9+C10+C11+C12+C13+C14+C15+C16+C17+C18</f>
        <v>1529649.58</v>
      </c>
      <c r="D19" s="49">
        <f>D9+D10+D11+D12+D13+D14+D15+D16+D17+D18</f>
        <v>0</v>
      </c>
      <c r="E19" s="49">
        <f>E9+E10+E11+E12+E13+E14+E15+E16+E17+E18</f>
        <v>0</v>
      </c>
      <c r="F19" s="49">
        <f>F9+F10+F11+F12+F13+F14+F15+F16+F17+F18</f>
        <v>25700</v>
      </c>
      <c r="G19" s="49">
        <f>G9+G10+G11+G12+G13+G14+G15+G16+G17+G18</f>
        <v>0</v>
      </c>
      <c r="H19" s="49">
        <f>H9+H10+H11+H12+H13+H14+H15+H16+H17+H18</f>
        <v>0</v>
      </c>
      <c r="I19" s="49">
        <f>I9+I10+I11+I12+I13+I14+I15+I16+I17+I18</f>
        <v>283915.6</v>
      </c>
      <c r="J19" s="49">
        <f>J9+J10+J11+J12+J13+J14+J15+J16+J17+J18</f>
        <v>0</v>
      </c>
      <c r="K19" s="49">
        <f>K9+K10+K11+K12+K13+K14+K15+K16+K17+K18</f>
        <v>0</v>
      </c>
      <c r="L19" s="49">
        <f>L9+L10+L11+L12+L13+L14+L15+L16+L17+L18</f>
        <v>104074.54000000001</v>
      </c>
      <c r="M19" s="49">
        <f>M9+M10+M11+M12+M13+M14+M15+M16+M17+M18</f>
        <v>0</v>
      </c>
      <c r="N19" s="49">
        <f>N9+N10+N11+N12+N13+N14+N15+N16+N17+N18</f>
        <v>0</v>
      </c>
      <c r="O19" s="49">
        <f>O9+O10+O11+O12+O13+O14+O15+O16+O17+O18</f>
        <v>46574.1</v>
      </c>
      <c r="P19" s="49">
        <f>P9+P10+P11+P12+P13+P14+P15+P16+P17+P18</f>
        <v>0</v>
      </c>
      <c r="Q19" s="49">
        <f>Q9+Q10+Q11+Q12+Q13+Q14+Q15+Q16+Q17+Q18</f>
        <v>0</v>
      </c>
      <c r="R19" s="49">
        <f>R9+R10+R11+R12+R13+R14+R15+R16+R17+R18</f>
        <v>10000</v>
      </c>
      <c r="S19" s="49">
        <f>S9+S10+S11+S12+S13+S14+S15+S16+S17+S18</f>
        <v>0</v>
      </c>
      <c r="T19" s="49">
        <f>T9+T10+T11+T12+T13+T14+T15+T16+T17+T18</f>
        <v>0</v>
      </c>
      <c r="U19" s="49">
        <f>U9+U10+U11+U12+U13+U14+U15+U16+U17+U18</f>
        <v>10000</v>
      </c>
      <c r="V19" s="49">
        <f>V9+V10+V11+V12+V13+V14+V15+V16+V17+V18</f>
        <v>0</v>
      </c>
      <c r="W19" s="49">
        <f>W9+W10+W11+W12+W13+W14+W15+W16+W17+W18</f>
        <v>0</v>
      </c>
      <c r="X19" s="49">
        <f>X9+X10+X11+X12+X13+X14+X15+X16+X17+X18</f>
        <v>0</v>
      </c>
      <c r="Y19" s="49">
        <f>Y9+Y10+Y11+Y12+Y13+Y14+Y15+Y16+Y17+Y18</f>
        <v>0</v>
      </c>
      <c r="Z19" s="49">
        <f>Z9+Z10+Z11+Z12+Z13+Z14+Z15+Z16+Z17+Z18</f>
        <v>0</v>
      </c>
      <c r="AA19" s="49">
        <f>AA9+AA10+AA11+AA12+AA13+AA14+AA15+AA16+AA17+AA18</f>
        <v>860915.04</v>
      </c>
      <c r="AB19" s="49">
        <f>AB9+AB10+AB11+AB12+AB13+AB14+AB15+AB16+AB17+AB18</f>
        <v>0</v>
      </c>
      <c r="AC19" s="49">
        <f>AC9+AC10+AC11+AC12+AC13+AC14+AC15+AC16+AC17+AC18</f>
        <v>0</v>
      </c>
      <c r="AD19" s="49">
        <f>AD9+AD10+AD11+AD12+AD13+AD14+AD15+AD16+AD17+AD18</f>
        <v>512431.88</v>
      </c>
      <c r="AE19" s="49">
        <f>AE9+AE10+AE11+AE12+AE13+AE14+AE15+AE16+AE17+AE18</f>
        <v>0</v>
      </c>
      <c r="AF19" s="49">
        <f>AF9+AF10+AF11+AF12+AF13+AF14+AF15+AF16+AF17+AF18</f>
        <v>0</v>
      </c>
      <c r="AG19" s="49">
        <f>AG9+AG10+AG11+AG12+AG13+AG14+AG15+AG16+AG17+AG18</f>
        <v>4300</v>
      </c>
      <c r="AH19" s="49">
        <f>AH9+AH10+AH11+AH12+AH13+AH14+AH15+AH16+AH17+AH18</f>
        <v>0</v>
      </c>
      <c r="AI19" s="49">
        <f>AI9+AI10+AI11+AI12+AI13+AI14+AI15+AI16+AI17+AI18</f>
        <v>0</v>
      </c>
      <c r="AJ19" s="49">
        <f>AJ9+AJ10+AJ11+AJ12+AJ13+AJ14+AJ15+AJ16+AJ17+AJ18</f>
        <v>812881.44</v>
      </c>
      <c r="AK19" s="49">
        <f>AK9+AK10+AK11+AK12+AK13+AK14+AK15+AK16+AK17+AK18</f>
        <v>0</v>
      </c>
      <c r="AL19" s="49">
        <f>AL9+AL10+AL11+AL12+AL13+AL14+AL15+AL16+AL17+AL18</f>
        <v>0</v>
      </c>
      <c r="AM19" s="49">
        <f>AM9+AM10+AM11+AM12+AM13+AM14+AM15+AM16+AM17+AM18</f>
        <v>50000</v>
      </c>
      <c r="AN19" s="49">
        <f>AN9+AN10+AN11+AN12+AN13+AN14+AN15+AN16+AN17+AN18</f>
        <v>0</v>
      </c>
      <c r="AO19" s="49">
        <f>AO9+AO10+AO11+AO12+AO13+AO14+AO15+AO16+AO17+AO18</f>
        <v>0</v>
      </c>
      <c r="AP19" s="49">
        <f>AP9+AP10+AP11+AP12+AP13+AP14+AP15+AP16+AP17+AP18</f>
        <v>58811.32</v>
      </c>
      <c r="AQ19" s="49">
        <f>AQ9+AQ10+AQ11+AQ12+AQ13+AQ14+AQ15+AQ16+AQ17+AQ18</f>
        <v>0</v>
      </c>
      <c r="AR19" s="49">
        <f>AR9+AR10+AR11+AR12+AR13+AR14+AR15+AR16+AR17+AR18</f>
        <v>0</v>
      </c>
      <c r="AS19" s="49">
        <f>AS9+AS10+AS11+AS12+AS13+AS14+AS15+AS16+AS17+AS18</f>
        <v>0</v>
      </c>
      <c r="AT19" s="49">
        <f>AT9+AT10+AT11+AT12+AT13+AT14+AT15+AT16+AT17+AT18</f>
        <v>0</v>
      </c>
      <c r="AU19" s="49">
        <f>AU9+AU10+AU11+AU12+AU13+AU14+AU15+AU16+AU17+AU18</f>
        <v>0</v>
      </c>
      <c r="AV19" s="49">
        <f>AV9+AV10+AV11+AV12+AV13+AV14+AV15+AV16+AV17+AV18</f>
        <v>0</v>
      </c>
      <c r="AW19" s="49">
        <f>AW9+AW10+AW11+AW12+AW13+AW14+AW15+AW16+AW17+AW18</f>
        <v>0</v>
      </c>
      <c r="AX19" s="49">
        <f>AX9+AX10+AX11+AX12+AX13+AX14+AX15+AX16+AX17+AX18</f>
        <v>0</v>
      </c>
      <c r="AY19" s="49">
        <f>AY9+AY10+AY11+AY12+AY13+AY14+AY15+AY16+AY17+AY18</f>
        <v>0</v>
      </c>
      <c r="AZ19" s="49">
        <f>AZ9+AZ10+AZ11+AZ12+AZ13+AZ14+AZ15+AZ16+AZ17+AZ18</f>
        <v>0</v>
      </c>
      <c r="BA19" s="49">
        <f>BA9+BA10+BA11+BA12+BA13+BA14+BA15+BA16+BA17+BA18</f>
        <v>0</v>
      </c>
      <c r="BB19" s="49">
        <f>BB9+BB10+BB11+BB12+BB13+BB14+BB15+BB16+BB17+BB18</f>
        <v>0</v>
      </c>
      <c r="BC19" s="49">
        <f>BC9+BC10+BC11+BC12+BC13+BC14+BC15+BC16+BC17+BC18</f>
        <v>0</v>
      </c>
      <c r="BD19" s="49">
        <f>BD9+BD10+BD11+BD12+BD13+BD14+BD15+BD16+BD17+BD18</f>
        <v>0</v>
      </c>
      <c r="BE19" s="49">
        <f>BE9+BE10+BE11+BE12+BE13+BE14+BE15+BE16+BE17+BE18</f>
        <v>0</v>
      </c>
      <c r="BF19" s="49">
        <f>BF9+BF10+BF11+BF12+BF13+BF14+BF15+BF16+BF17+BF18</f>
        <v>0</v>
      </c>
      <c r="BG19" s="49">
        <f>BG9+BG10+BG11+BG12+BG13+BG14+BG15+BG16+BG17+BG18</f>
        <v>0</v>
      </c>
      <c r="BH19" s="49">
        <f>BH9+BH10+BH11+BH12+BH13+BH14+BH15+BH16+BH17+BH18</f>
        <v>737725.28</v>
      </c>
      <c r="BI19" s="49">
        <f>BI9+BI10+BI11+BI12+BI13+BI14+BI15+BI16+BI17+BI18</f>
        <v>0</v>
      </c>
      <c r="BJ19" s="49">
        <f>BJ9+BJ10+BJ11+BJ12+BJ13+BJ14+BJ15+BJ16+BJ17+BJ18</f>
        <v>0</v>
      </c>
      <c r="BK19" s="49">
        <f>BK9+BK10+BK11+BK12+BK13+BK14+BK15+BK16+BK17+BK18</f>
        <v>0</v>
      </c>
      <c r="BL19" s="49">
        <f>BL9+BL10+BL11+BL12+BL13+BL14+BL15+BL16+BL17+BL18</f>
        <v>0</v>
      </c>
      <c r="BM19" s="49">
        <f>BM9+BM10+BM11+BM12+BM13+BM14+BM15+BM16+BM17+BM18</f>
        <v>0</v>
      </c>
      <c r="BN19" s="49">
        <f>BN9+BN10+BN11+BN12+BN13+BN14+BN15+BN16+BN17+BN18</f>
        <v>0</v>
      </c>
      <c r="BO19" s="49">
        <f>BO9+BO10+BO11+BO12+BO13+BO14+BO15+BO16+BO17+BO18</f>
        <v>0</v>
      </c>
      <c r="BP19" s="49">
        <f>BP9+BP10+BP11+BP12+BP13+BP14+BP15+BP16+BP17+BP18</f>
        <v>0</v>
      </c>
      <c r="BQ19" s="49">
        <f>BQ9+BQ10+BQ11+BQ12+BQ13+BQ14+BQ15+BQ16+BQ17+BQ18</f>
        <v>0</v>
      </c>
      <c r="BR19" s="43" t="s">
        <v>114</v>
      </c>
      <c r="BS19" s="49">
        <f>BS9+BS10+BS11+BS12+BS13+BS14+BS15+BS16+BS17+BS18</f>
        <v>0</v>
      </c>
      <c r="BT19" s="49" t="s">
        <v>114</v>
      </c>
      <c r="BU19" s="49">
        <f>BU9+BU10+BU11+BU12+BU13+BU14+BU15+BU16+BU17+BU18</f>
        <v>5046978.78</v>
      </c>
      <c r="BV19" s="49">
        <f>BV9+BV10+BV11+BV12+BV13+BV14+BV15+BV16+BV17+BV18</f>
        <v>0</v>
      </c>
      <c r="BW19" s="49">
        <f>BW9+BW10+BW11+BW12+BW13+BW14+BW15+BW16+BW17+BW18</f>
        <v>0</v>
      </c>
    </row>
    <row r="20" spans="1:75" ht="9.75" customHeight="1">
      <c r="A20" s="40"/>
      <c r="B20" s="41" t="s">
        <v>115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2"/>
      <c r="BT20" s="42"/>
      <c r="BU20" s="46">
        <f aca="true" t="shared" si="3" ref="BU20:BU25">C20+F20+I20+L20+O20+R20+U20+X20+AA20+AD20+AG20+AJ20+AM20+AP20+AS20+AV20+AY20+BB20+BE20+BH20+BK20+BN20+BQ20</f>
        <v>0</v>
      </c>
      <c r="BV20" s="46">
        <f aca="true" t="shared" si="4" ref="BV20:BV25">D20+G20+J20+M20+P20+S20+V20+Y20+AB20+AE20+AH20+AK20+AN20+AQ20+AT20+AW20+AZ20+BC20+BF20+BI20+BL20+BO20+BR20</f>
        <v>0</v>
      </c>
      <c r="BW20" s="46">
        <f aca="true" t="shared" si="5" ref="BW20:BW25">E20+H20+K20+N20+Q20+T20+W20+Z20+AC20+AF20+AI20+AL20+AO20+AR20+AU20+AX20+BA20+BD20+BG20+BJ20+BM20+BP20+BS20</f>
        <v>0</v>
      </c>
    </row>
    <row r="21" spans="1:75" ht="9" customHeight="1">
      <c r="A21" s="44">
        <v>201</v>
      </c>
      <c r="B21" s="45" t="s">
        <v>116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3"/>
      <c r="BS21" s="46"/>
      <c r="BT21" s="46"/>
      <c r="BU21" s="46">
        <f t="shared" si="3"/>
        <v>0</v>
      </c>
      <c r="BV21" s="46">
        <f t="shared" si="4"/>
        <v>0</v>
      </c>
      <c r="BW21" s="46">
        <f t="shared" si="5"/>
        <v>0</v>
      </c>
    </row>
    <row r="22" spans="1:75" ht="9" customHeight="1">
      <c r="A22" s="44">
        <v>202</v>
      </c>
      <c r="B22" s="45" t="s">
        <v>117</v>
      </c>
      <c r="C22" s="46">
        <v>144998.06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1006439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1003314.2</v>
      </c>
      <c r="AB22" s="46">
        <v>0</v>
      </c>
      <c r="AC22" s="46">
        <v>0</v>
      </c>
      <c r="AD22" s="46">
        <v>1085962.32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40757.5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3"/>
      <c r="BS22" s="46"/>
      <c r="BT22" s="46"/>
      <c r="BU22" s="46">
        <f t="shared" si="3"/>
        <v>3281471.08</v>
      </c>
      <c r="BV22" s="46">
        <f t="shared" si="4"/>
        <v>0</v>
      </c>
      <c r="BW22" s="46">
        <f t="shared" si="5"/>
        <v>0</v>
      </c>
    </row>
    <row r="23" spans="1:75" ht="9" customHeight="1">
      <c r="A23" s="44">
        <v>203</v>
      </c>
      <c r="B23" s="45" t="s">
        <v>118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3"/>
      <c r="BS23" s="46"/>
      <c r="BT23" s="46"/>
      <c r="BU23" s="46">
        <f t="shared" si="3"/>
        <v>0</v>
      </c>
      <c r="BV23" s="46">
        <f t="shared" si="4"/>
        <v>0</v>
      </c>
      <c r="BW23" s="46">
        <f t="shared" si="5"/>
        <v>0</v>
      </c>
    </row>
    <row r="24" spans="1:75" ht="9" customHeight="1">
      <c r="A24" s="44">
        <v>204</v>
      </c>
      <c r="B24" s="45" t="s">
        <v>119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3"/>
      <c r="BS24" s="46"/>
      <c r="BT24" s="46"/>
      <c r="BU24" s="46">
        <f t="shared" si="3"/>
        <v>0</v>
      </c>
      <c r="BV24" s="46">
        <f t="shared" si="4"/>
        <v>0</v>
      </c>
      <c r="BW24" s="46">
        <f t="shared" si="5"/>
        <v>0</v>
      </c>
    </row>
    <row r="25" spans="1:75" ht="9" customHeight="1">
      <c r="A25" s="44">
        <v>205</v>
      </c>
      <c r="B25" s="45" t="s">
        <v>120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/>
      <c r="BL25" s="46"/>
      <c r="BM25" s="46"/>
      <c r="BN25" s="46"/>
      <c r="BO25" s="46"/>
      <c r="BP25" s="46"/>
      <c r="BQ25" s="46"/>
      <c r="BR25" s="43"/>
      <c r="BS25" s="46"/>
      <c r="BT25" s="46"/>
      <c r="BU25" s="46">
        <f t="shared" si="3"/>
        <v>0</v>
      </c>
      <c r="BV25" s="46">
        <f t="shared" si="4"/>
        <v>0</v>
      </c>
      <c r="BW25" s="46">
        <f t="shared" si="5"/>
        <v>0</v>
      </c>
    </row>
    <row r="26" spans="1:75" ht="12" customHeight="1">
      <c r="A26" s="47" t="s">
        <v>121</v>
      </c>
      <c r="B26" s="48" t="s">
        <v>122</v>
      </c>
      <c r="C26" s="49">
        <f>C21+C22+C23+C24+C25</f>
        <v>144998.06</v>
      </c>
      <c r="D26" s="49">
        <f>D21+D22+D23+D24+D25</f>
        <v>0</v>
      </c>
      <c r="E26" s="49">
        <f>E21+E22+E23+E24+E25</f>
        <v>0</v>
      </c>
      <c r="F26" s="49">
        <f>F21+F22+F23+F24+F25</f>
        <v>0</v>
      </c>
      <c r="G26" s="49">
        <f>G21+G22+G23+G24+G25</f>
        <v>0</v>
      </c>
      <c r="H26" s="49">
        <f>H21+H22+H23+H24+H25</f>
        <v>0</v>
      </c>
      <c r="I26" s="49">
        <f>I21+I22+I23+I24+I25</f>
        <v>0</v>
      </c>
      <c r="J26" s="49">
        <f>J21+J22+J23+J24+J25</f>
        <v>0</v>
      </c>
      <c r="K26" s="49">
        <f>K21+K22+K23+K24+K25</f>
        <v>0</v>
      </c>
      <c r="L26" s="49">
        <f>L21+L22+L23+L24+L25</f>
        <v>0</v>
      </c>
      <c r="M26" s="49">
        <f>M21+M22+M23+M24+M25</f>
        <v>0</v>
      </c>
      <c r="N26" s="49">
        <f>N21+N22+N23+N24+N25</f>
        <v>0</v>
      </c>
      <c r="O26" s="49">
        <f>O21+O22+O23+O24+O25</f>
        <v>0</v>
      </c>
      <c r="P26" s="49">
        <f>P21+P22+P23+P24+P25</f>
        <v>0</v>
      </c>
      <c r="Q26" s="49">
        <f>Q21+Q22+Q23+Q24+Q25</f>
        <v>0</v>
      </c>
      <c r="R26" s="49">
        <f>R21+R22+R23+R24+R25</f>
        <v>1006439</v>
      </c>
      <c r="S26" s="49">
        <f>S21+S22+S23+S24+S25</f>
        <v>0</v>
      </c>
      <c r="T26" s="49">
        <f>T21+T22+T23+T24+T25</f>
        <v>0</v>
      </c>
      <c r="U26" s="49">
        <f>U21+U22+U23+U24+U25</f>
        <v>0</v>
      </c>
      <c r="V26" s="49">
        <f>V21+V22+V23+V24+V25</f>
        <v>0</v>
      </c>
      <c r="W26" s="49">
        <f>W21+W22+W23+W24+W25</f>
        <v>0</v>
      </c>
      <c r="X26" s="49">
        <f>X21+X22+X23+X24+X25</f>
        <v>0</v>
      </c>
      <c r="Y26" s="49">
        <f>Y21+Y22+Y23+Y24+Y25</f>
        <v>0</v>
      </c>
      <c r="Z26" s="49">
        <f>Z21+Z22+Z23+Z24+Z25</f>
        <v>0</v>
      </c>
      <c r="AA26" s="49">
        <f>AA21+AA22+AA23+AA24+AA25</f>
        <v>1003314.2</v>
      </c>
      <c r="AB26" s="49">
        <f>AB21+AB22+AB23+AB24+AB25</f>
        <v>0</v>
      </c>
      <c r="AC26" s="49">
        <f>AC21+AC22+AC23+AC24+AC25</f>
        <v>0</v>
      </c>
      <c r="AD26" s="49">
        <f>AD21+AD22+AD23+AD24+AD25</f>
        <v>1085962.32</v>
      </c>
      <c r="AE26" s="49">
        <f>AE21+AE22+AE23+AE24+AE25</f>
        <v>0</v>
      </c>
      <c r="AF26" s="49">
        <f>AF21+AF22+AF23+AF24+AF25</f>
        <v>0</v>
      </c>
      <c r="AG26" s="49">
        <f>AG21+AG22+AG23+AG24+AG25</f>
        <v>0</v>
      </c>
      <c r="AH26" s="49">
        <f>AH21+AH22+AH23+AH24+AH25</f>
        <v>0</v>
      </c>
      <c r="AI26" s="49">
        <f>AI21+AI22+AI23+AI24+AI25</f>
        <v>0</v>
      </c>
      <c r="AJ26" s="49">
        <f>AJ21+AJ22+AJ23+AJ24+AJ25</f>
        <v>40757.5</v>
      </c>
      <c r="AK26" s="49">
        <f>AK21+AK22+AK23+AK24+AK25</f>
        <v>0</v>
      </c>
      <c r="AL26" s="49">
        <f>AL21+AL22+AL23+AL24+AL25</f>
        <v>0</v>
      </c>
      <c r="AM26" s="49">
        <f>AM21+AM22+AM23+AM24+AM25</f>
        <v>0</v>
      </c>
      <c r="AN26" s="49">
        <f>AN21+AN22+AN23+AN24+AN25</f>
        <v>0</v>
      </c>
      <c r="AO26" s="49">
        <f>AO21+AO22+AO23+AO24+AO25</f>
        <v>0</v>
      </c>
      <c r="AP26" s="49">
        <f>AP21+AP22+AP23+AP24+AP25</f>
        <v>0</v>
      </c>
      <c r="AQ26" s="49">
        <f>AQ21+AQ22+AQ23+AQ24+AQ25</f>
        <v>0</v>
      </c>
      <c r="AR26" s="49">
        <f>AR21+AR22+AR23+AR24+AR25</f>
        <v>0</v>
      </c>
      <c r="AS26" s="49">
        <f>AS21+AS22+AS23+AS24+AS25</f>
        <v>0</v>
      </c>
      <c r="AT26" s="49">
        <f>AT21+AT22+AT23+AT24+AT25</f>
        <v>0</v>
      </c>
      <c r="AU26" s="49">
        <f>AU21+AU22+AU23+AU24+AU25</f>
        <v>0</v>
      </c>
      <c r="AV26" s="49">
        <f>AV21+AV22+AV23+AV24+AV25</f>
        <v>0</v>
      </c>
      <c r="AW26" s="49">
        <f>AW21+AW22+AW23+AW24+AW25</f>
        <v>0</v>
      </c>
      <c r="AX26" s="49">
        <f>AX21+AX22+AX23+AX24+AX25</f>
        <v>0</v>
      </c>
      <c r="AY26" s="49">
        <f>AY21+AY22+AY23+AY24+AY25</f>
        <v>0</v>
      </c>
      <c r="AZ26" s="49">
        <f>AZ21+AZ22+AZ23+AZ24+AZ25</f>
        <v>0</v>
      </c>
      <c r="BA26" s="49">
        <f>BA21+BA22+BA23+BA24+BA25</f>
        <v>0</v>
      </c>
      <c r="BB26" s="49">
        <f>BB21+BB22+BB23+BB24+BB25</f>
        <v>0</v>
      </c>
      <c r="BC26" s="49">
        <f>BC21+BC22+BC23+BC24+BC25</f>
        <v>0</v>
      </c>
      <c r="BD26" s="49">
        <f>BD21+BD22+BD23+BD24+BD25</f>
        <v>0</v>
      </c>
      <c r="BE26" s="49">
        <f>BE21+BE22+BE23+BE24+BE25</f>
        <v>0</v>
      </c>
      <c r="BF26" s="49">
        <f>BF21+BF22+BF23+BF24+BF25</f>
        <v>0</v>
      </c>
      <c r="BG26" s="49">
        <f>BG21+BG22+BG23+BG24+BG25</f>
        <v>0</v>
      </c>
      <c r="BH26" s="49">
        <f>BH21+BH22+BH23+BH24+BH25</f>
        <v>0</v>
      </c>
      <c r="BI26" s="49">
        <f>BI21+BI22+BI23+BI24+BI25</f>
        <v>0</v>
      </c>
      <c r="BJ26" s="49">
        <f>BJ21+BJ22+BJ23+BJ24+BJ25</f>
        <v>0</v>
      </c>
      <c r="BK26" s="49">
        <f>BK21+BK22+BK23+BK24+BK25</f>
        <v>0</v>
      </c>
      <c r="BL26" s="49">
        <f>BL21+BL22+BL23+BL24+BL25</f>
        <v>0</v>
      </c>
      <c r="BM26" s="49">
        <f>BM21+BM22+BM23+BM24+BM25</f>
        <v>0</v>
      </c>
      <c r="BN26" s="49">
        <f>BN21+BN22+BN23+BN24+BN25</f>
        <v>0</v>
      </c>
      <c r="BO26" s="49">
        <f>BO21+BO22+BO23+BO24+BO25</f>
        <v>0</v>
      </c>
      <c r="BP26" s="49">
        <f>BP21+BP22+BP23+BP24+BP25</f>
        <v>0</v>
      </c>
      <c r="BQ26" s="49">
        <f>BQ21+BQ22+BQ23+BQ24+BQ25</f>
        <v>0</v>
      </c>
      <c r="BR26" s="43" t="s">
        <v>114</v>
      </c>
      <c r="BS26" s="49">
        <f>BS21+BS22+BS23+BS24+BS25</f>
        <v>0</v>
      </c>
      <c r="BT26" s="49" t="s">
        <v>114</v>
      </c>
      <c r="BU26" s="49">
        <f>BU21+BU22+BU23+BU24+BU25</f>
        <v>3281471.08</v>
      </c>
      <c r="BV26" s="49">
        <f>BV21+BV22+BV23+BV24+BV25</f>
        <v>0</v>
      </c>
      <c r="BW26" s="49">
        <f>BW21+BW22+BW23+BW24+BW25</f>
        <v>0</v>
      </c>
    </row>
    <row r="27" spans="1:75" ht="9.75" customHeight="1">
      <c r="A27" s="40"/>
      <c r="B27" s="41" t="s">
        <v>123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3"/>
      <c r="BS27" s="42"/>
      <c r="BT27" s="42"/>
      <c r="BU27" s="46">
        <f aca="true" t="shared" si="6" ref="BU27:BU31">C27+F27+I27+L27+O27+R27+U27+X27+AA27+AD27+AG27+AJ27+AM27+AP27+AS27+AV27+AY27+BB27+BE27+BH27+BK27+BN27+BQ27</f>
        <v>0</v>
      </c>
      <c r="BV27" s="46">
        <f aca="true" t="shared" si="7" ref="BV27:BV31">D27+G27+J27+M27+P27+S27+V27+Y27+AB27+AE27+AH27+AK27+AN27+AQ27+AT27+AW27+AZ27+BC27+BF27+BI27+BL27+BO27+BR27</f>
        <v>0</v>
      </c>
      <c r="BW27" s="46">
        <f aca="true" t="shared" si="8" ref="BW27:BW31">E27+H27+K27+N27+Q27+T27+W27+Z27+AC27+AF27+AI27+AL27+AO27+AR27+AU27+AX27+BA27+BD27+BG27+BJ27+BM27+BP27+BS27</f>
        <v>0</v>
      </c>
    </row>
    <row r="28" spans="1:75" ht="9" customHeight="1">
      <c r="A28" s="44">
        <v>301</v>
      </c>
      <c r="B28" s="45" t="s">
        <v>124</v>
      </c>
      <c r="C28" s="46">
        <v>0</v>
      </c>
      <c r="D28" s="46">
        <v>0</v>
      </c>
      <c r="E28" s="46">
        <v>0</v>
      </c>
      <c r="F28" s="46"/>
      <c r="G28" s="46"/>
      <c r="H28" s="46"/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3"/>
      <c r="BS28" s="46"/>
      <c r="BT28" s="46"/>
      <c r="BU28" s="46">
        <f t="shared" si="6"/>
        <v>0</v>
      </c>
      <c r="BV28" s="46">
        <f t="shared" si="7"/>
        <v>0</v>
      </c>
      <c r="BW28" s="46">
        <f t="shared" si="8"/>
        <v>0</v>
      </c>
    </row>
    <row r="29" spans="1:75" ht="9" customHeight="1">
      <c r="A29" s="44">
        <v>302</v>
      </c>
      <c r="B29" s="45" t="s">
        <v>125</v>
      </c>
      <c r="C29" s="46">
        <v>0</v>
      </c>
      <c r="D29" s="46">
        <v>0</v>
      </c>
      <c r="E29" s="46">
        <v>0</v>
      </c>
      <c r="F29" s="46"/>
      <c r="G29" s="46"/>
      <c r="H29" s="46"/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3"/>
      <c r="BS29" s="46"/>
      <c r="BT29" s="46"/>
      <c r="BU29" s="46">
        <f t="shared" si="6"/>
        <v>0</v>
      </c>
      <c r="BV29" s="46">
        <f t="shared" si="7"/>
        <v>0</v>
      </c>
      <c r="BW29" s="46">
        <f t="shared" si="8"/>
        <v>0</v>
      </c>
    </row>
    <row r="30" spans="1:75" ht="9" customHeight="1">
      <c r="A30" s="44">
        <v>303</v>
      </c>
      <c r="B30" s="45" t="s">
        <v>126</v>
      </c>
      <c r="C30" s="46">
        <v>0</v>
      </c>
      <c r="D30" s="46">
        <v>0</v>
      </c>
      <c r="E30" s="46">
        <v>0</v>
      </c>
      <c r="F30" s="46"/>
      <c r="G30" s="46"/>
      <c r="H30" s="46"/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3"/>
      <c r="BS30" s="46"/>
      <c r="BT30" s="46"/>
      <c r="BU30" s="46">
        <f t="shared" si="6"/>
        <v>0</v>
      </c>
      <c r="BV30" s="46">
        <f t="shared" si="7"/>
        <v>0</v>
      </c>
      <c r="BW30" s="46">
        <f t="shared" si="8"/>
        <v>0</v>
      </c>
    </row>
    <row r="31" spans="1:75" ht="9" customHeight="1">
      <c r="A31" s="44">
        <v>304</v>
      </c>
      <c r="B31" s="45" t="s">
        <v>127</v>
      </c>
      <c r="C31" s="46">
        <v>0</v>
      </c>
      <c r="D31" s="46">
        <v>0</v>
      </c>
      <c r="E31" s="46">
        <v>0</v>
      </c>
      <c r="F31" s="46"/>
      <c r="G31" s="46"/>
      <c r="H31" s="46"/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3"/>
      <c r="BS31" s="46"/>
      <c r="BT31" s="46"/>
      <c r="BU31" s="46">
        <f t="shared" si="6"/>
        <v>0</v>
      </c>
      <c r="BV31" s="46">
        <f t="shared" si="7"/>
        <v>0</v>
      </c>
      <c r="BW31" s="46">
        <f t="shared" si="8"/>
        <v>0</v>
      </c>
    </row>
    <row r="32" spans="1:75" ht="12" customHeight="1">
      <c r="A32" s="47" t="s">
        <v>128</v>
      </c>
      <c r="B32" s="48" t="s">
        <v>129</v>
      </c>
      <c r="C32" s="49">
        <f>C28+C29+C30+C31</f>
        <v>0</v>
      </c>
      <c r="D32" s="49">
        <f>D28+D29+D30+D31</f>
        <v>0</v>
      </c>
      <c r="E32" s="49">
        <f>E28+E29+E30+E31</f>
        <v>0</v>
      </c>
      <c r="F32" s="49">
        <f>F28+F29+F30+F31</f>
        <v>0</v>
      </c>
      <c r="G32" s="49">
        <f>G28+G29+G30+G31</f>
        <v>0</v>
      </c>
      <c r="H32" s="49">
        <f>H28+H29+H30+H31</f>
        <v>0</v>
      </c>
      <c r="I32" s="49">
        <f>I28+I29+I30+I31</f>
        <v>0</v>
      </c>
      <c r="J32" s="49">
        <f>J28+J29+J30+J31</f>
        <v>0</v>
      </c>
      <c r="K32" s="49">
        <f>K28+K29+K30+K31</f>
        <v>0</v>
      </c>
      <c r="L32" s="49">
        <f>L28+L29+L30+L31</f>
        <v>0</v>
      </c>
      <c r="M32" s="49">
        <f>M28+M29+M30+M31</f>
        <v>0</v>
      </c>
      <c r="N32" s="49">
        <f>N28+N29+N30+N31</f>
        <v>0</v>
      </c>
      <c r="O32" s="49">
        <f>O28+O29+O30+O31</f>
        <v>0</v>
      </c>
      <c r="P32" s="49">
        <f>P28+P29+P30+P31</f>
        <v>0</v>
      </c>
      <c r="Q32" s="49">
        <f>Q28+Q29+Q30+Q31</f>
        <v>0</v>
      </c>
      <c r="R32" s="49">
        <f>R28+R29+R30+R31</f>
        <v>0</v>
      </c>
      <c r="S32" s="49">
        <f>S28+S29+S30+S31</f>
        <v>0</v>
      </c>
      <c r="T32" s="49">
        <f>T28+T29+T30+T31</f>
        <v>0</v>
      </c>
      <c r="U32" s="49">
        <f>U28+U29+U30+U31</f>
        <v>0</v>
      </c>
      <c r="V32" s="49">
        <f>V28+V29+V30+V31</f>
        <v>0</v>
      </c>
      <c r="W32" s="49">
        <f>W28+W29+W30+W31</f>
        <v>0</v>
      </c>
      <c r="X32" s="49">
        <f>X28+X29+X30+X31</f>
        <v>0</v>
      </c>
      <c r="Y32" s="49">
        <f>Y28+Y29+Y30+Y31</f>
        <v>0</v>
      </c>
      <c r="Z32" s="49">
        <f>Z28+Z29+Z30+Z31</f>
        <v>0</v>
      </c>
      <c r="AA32" s="49">
        <f>AA28+AA29+AA30+AA31</f>
        <v>0</v>
      </c>
      <c r="AB32" s="49">
        <f>AB28+AB29+AB30+AB31</f>
        <v>0</v>
      </c>
      <c r="AC32" s="49">
        <f>AC28+AC29+AC30+AC31</f>
        <v>0</v>
      </c>
      <c r="AD32" s="49">
        <f>AD28+AD29+AD30+AD31</f>
        <v>0</v>
      </c>
      <c r="AE32" s="49">
        <f>AE28+AE29+AE30+AE31</f>
        <v>0</v>
      </c>
      <c r="AF32" s="49">
        <f>AF28+AF29+AF30+AF31</f>
        <v>0</v>
      </c>
      <c r="AG32" s="49">
        <f>AG28+AG29+AG30+AG31</f>
        <v>0</v>
      </c>
      <c r="AH32" s="49">
        <f>AH28+AH29+AH30+AH31</f>
        <v>0</v>
      </c>
      <c r="AI32" s="49">
        <f>AI28+AI29+AI30+AI31</f>
        <v>0</v>
      </c>
      <c r="AJ32" s="49">
        <f>AJ28+AJ29+AJ30+AJ31</f>
        <v>0</v>
      </c>
      <c r="AK32" s="49">
        <f>AK28+AK29+AK30+AK31</f>
        <v>0</v>
      </c>
      <c r="AL32" s="49">
        <f>AL28+AL29+AL30+AL31</f>
        <v>0</v>
      </c>
      <c r="AM32" s="49">
        <f>AM28+AM29+AM30+AM31</f>
        <v>0</v>
      </c>
      <c r="AN32" s="49">
        <f>AN28+AN29+AN30+AN31</f>
        <v>0</v>
      </c>
      <c r="AO32" s="49">
        <f>AO28+AO29+AO30+AO31</f>
        <v>0</v>
      </c>
      <c r="AP32" s="49">
        <f>AP28+AP29+AP30+AP31</f>
        <v>0</v>
      </c>
      <c r="AQ32" s="49">
        <f>AQ28+AQ29+AQ30+AQ31</f>
        <v>0</v>
      </c>
      <c r="AR32" s="49">
        <f>AR28+AR29+AR30+AR31</f>
        <v>0</v>
      </c>
      <c r="AS32" s="49">
        <f>AS28+AS29+AS30+AS31</f>
        <v>0</v>
      </c>
      <c r="AT32" s="49">
        <f>AT28+AT29+AT30+AT31</f>
        <v>0</v>
      </c>
      <c r="AU32" s="49">
        <f>AU28+AU29+AU30+AU31</f>
        <v>0</v>
      </c>
      <c r="AV32" s="49">
        <f>AV28+AV29+AV30+AV31</f>
        <v>0</v>
      </c>
      <c r="AW32" s="49">
        <f>AW28+AW29+AW30+AW31</f>
        <v>0</v>
      </c>
      <c r="AX32" s="49">
        <f>AX28+AX29+AX30+AX31</f>
        <v>0</v>
      </c>
      <c r="AY32" s="49">
        <f>AY28+AY29+AY30+AY31</f>
        <v>0</v>
      </c>
      <c r="AZ32" s="49">
        <f>AZ28+AZ29+AZ30+AZ31</f>
        <v>0</v>
      </c>
      <c r="BA32" s="49">
        <f>BA28+BA29+BA30+BA31</f>
        <v>0</v>
      </c>
      <c r="BB32" s="49">
        <f>BB28+BB29+BB30+BB31</f>
        <v>0</v>
      </c>
      <c r="BC32" s="49">
        <f>BC28+BC29+BC30+BC31</f>
        <v>0</v>
      </c>
      <c r="BD32" s="49">
        <f>BD28+BD29+BD30+BD31</f>
        <v>0</v>
      </c>
      <c r="BE32" s="49">
        <f>BE28+BE29+BE30+BE31</f>
        <v>0</v>
      </c>
      <c r="BF32" s="49">
        <f>BF28+BF29+BF30+BF31</f>
        <v>0</v>
      </c>
      <c r="BG32" s="49">
        <f>BG28+BG29+BG30+BG31</f>
        <v>0</v>
      </c>
      <c r="BH32" s="49">
        <f>BH28+BH29+BH30+BH31</f>
        <v>0</v>
      </c>
      <c r="BI32" s="49">
        <f>BI28+BI29+BI30+BI31</f>
        <v>0</v>
      </c>
      <c r="BJ32" s="49">
        <f>BJ28+BJ29+BJ30+BJ31</f>
        <v>0</v>
      </c>
      <c r="BK32" s="49">
        <f>BK28+BK29+BK30+BK31</f>
        <v>0</v>
      </c>
      <c r="BL32" s="49">
        <f>BL28+BL29+BL30+BL31</f>
        <v>0</v>
      </c>
      <c r="BM32" s="49">
        <f>BM28+BM29+BM30+BM31</f>
        <v>0</v>
      </c>
      <c r="BN32" s="49">
        <f>BN28+BN29+BN30+BN31</f>
        <v>0</v>
      </c>
      <c r="BO32" s="49">
        <f>BO28+BO29+BO30+BO31</f>
        <v>0</v>
      </c>
      <c r="BP32" s="49">
        <f>BP28+BP29+BP30+BP31</f>
        <v>0</v>
      </c>
      <c r="BQ32" s="49">
        <f>BQ28+BQ29+BQ30+BQ31</f>
        <v>0</v>
      </c>
      <c r="BR32" s="43" t="s">
        <v>114</v>
      </c>
      <c r="BS32" s="49">
        <f>BS28+BS29+BS30+BS31</f>
        <v>0</v>
      </c>
      <c r="BT32" s="49" t="s">
        <v>114</v>
      </c>
      <c r="BU32" s="49">
        <f>BU28+BU29+BU30+BU31</f>
        <v>0</v>
      </c>
      <c r="BV32" s="49">
        <f>BV28+BV29+BV30+BV31</f>
        <v>0</v>
      </c>
      <c r="BW32" s="49">
        <f>BW28+BW29+BW30+BW31</f>
        <v>0</v>
      </c>
    </row>
    <row r="33" spans="1:75" ht="9.75" customHeight="1">
      <c r="A33" s="40"/>
      <c r="B33" s="41" t="s">
        <v>130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3"/>
      <c r="BS33" s="42"/>
      <c r="BT33" s="42"/>
      <c r="BU33" s="46">
        <f aca="true" t="shared" si="9" ref="BU33:BU37">C33+F33+I33+L33+O33+R33+U33+X33+AA33+AD33+AG33+AJ33+AM33+AP33+AS33+AV33+AY33+BB33+BE33+BH33+BK33+BN33+BQ33</f>
        <v>0</v>
      </c>
      <c r="BV33" s="46">
        <f aca="true" t="shared" si="10" ref="BV33:BV37">D33+G33+J33+M33+P33+S33+V33+Y33+AB33+AE33+AH33+AK33+AN33+AQ33+AT33+AW33+AZ33+BC33+BF33+BI33+BL33+BO33+BR33</f>
        <v>0</v>
      </c>
      <c r="BW33" s="46">
        <f aca="true" t="shared" si="11" ref="BW33:BW37">E33+H33+K33+N33+Q33+T33+W33+Z33+AC33+AF33+AI33+AL33+AO33+AR33+AU33+AX33+BA33+BD33+BG33+BJ33+BM33+BP33+BS33</f>
        <v>0</v>
      </c>
    </row>
    <row r="34" spans="1:75" ht="9" customHeight="1">
      <c r="A34" s="44">
        <v>401</v>
      </c>
      <c r="B34" s="45" t="s">
        <v>131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/>
      <c r="BO34" s="46"/>
      <c r="BP34" s="46"/>
      <c r="BQ34" s="46"/>
      <c r="BR34" s="43"/>
      <c r="BS34" s="46"/>
      <c r="BT34" s="46"/>
      <c r="BU34" s="46">
        <f t="shared" si="9"/>
        <v>0</v>
      </c>
      <c r="BV34" s="46">
        <f t="shared" si="10"/>
        <v>0</v>
      </c>
      <c r="BW34" s="46">
        <f t="shared" si="11"/>
        <v>0</v>
      </c>
    </row>
    <row r="35" spans="1:75" ht="9" customHeight="1">
      <c r="A35" s="44">
        <v>402</v>
      </c>
      <c r="B35" s="45" t="s">
        <v>132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/>
      <c r="BO35" s="46"/>
      <c r="BP35" s="46"/>
      <c r="BQ35" s="46"/>
      <c r="BR35" s="43"/>
      <c r="BS35" s="46"/>
      <c r="BT35" s="46"/>
      <c r="BU35" s="46">
        <f t="shared" si="9"/>
        <v>0</v>
      </c>
      <c r="BV35" s="46">
        <f t="shared" si="10"/>
        <v>0</v>
      </c>
      <c r="BW35" s="46">
        <f t="shared" si="11"/>
        <v>0</v>
      </c>
    </row>
    <row r="36" spans="1:75" ht="9" customHeight="1">
      <c r="A36" s="44">
        <v>403</v>
      </c>
      <c r="B36" s="45" t="s">
        <v>133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>
        <v>0</v>
      </c>
      <c r="BI36" s="46">
        <v>0</v>
      </c>
      <c r="BJ36" s="46">
        <v>0</v>
      </c>
      <c r="BK36" s="46">
        <v>347162.48</v>
      </c>
      <c r="BL36" s="46">
        <v>0</v>
      </c>
      <c r="BM36" s="46">
        <v>0</v>
      </c>
      <c r="BN36" s="46"/>
      <c r="BO36" s="46"/>
      <c r="BP36" s="46"/>
      <c r="BQ36" s="46"/>
      <c r="BR36" s="43"/>
      <c r="BS36" s="46"/>
      <c r="BT36" s="46"/>
      <c r="BU36" s="46">
        <f t="shared" si="9"/>
        <v>347162.48</v>
      </c>
      <c r="BV36" s="46">
        <f t="shared" si="10"/>
        <v>0</v>
      </c>
      <c r="BW36" s="46">
        <f t="shared" si="11"/>
        <v>0</v>
      </c>
    </row>
    <row r="37" spans="1:75" ht="9" customHeight="1">
      <c r="A37" s="44">
        <v>404</v>
      </c>
      <c r="B37" s="45" t="s">
        <v>134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/>
      <c r="BO37" s="46"/>
      <c r="BP37" s="46"/>
      <c r="BQ37" s="46"/>
      <c r="BR37" s="43"/>
      <c r="BS37" s="46"/>
      <c r="BT37" s="46"/>
      <c r="BU37" s="46">
        <f t="shared" si="9"/>
        <v>0</v>
      </c>
      <c r="BV37" s="46">
        <f t="shared" si="10"/>
        <v>0</v>
      </c>
      <c r="BW37" s="46">
        <f t="shared" si="11"/>
        <v>0</v>
      </c>
    </row>
    <row r="38" spans="1:75" ht="12" customHeight="1">
      <c r="A38" s="47" t="s">
        <v>135</v>
      </c>
      <c r="B38" s="48" t="s">
        <v>136</v>
      </c>
      <c r="C38" s="49">
        <f>C34+C35+C36+C37</f>
        <v>0</v>
      </c>
      <c r="D38" s="49">
        <f>D34+D35+D36+D37</f>
        <v>0</v>
      </c>
      <c r="E38" s="49">
        <f>E34+E35+E36+E37</f>
        <v>0</v>
      </c>
      <c r="F38" s="49">
        <f>F34+F35+F36+F37</f>
        <v>0</v>
      </c>
      <c r="G38" s="49">
        <f>G34+G35+G36+G37</f>
        <v>0</v>
      </c>
      <c r="H38" s="49">
        <f>H34+H35+H36+H37</f>
        <v>0</v>
      </c>
      <c r="I38" s="49">
        <f>I34+I35+I36+I37</f>
        <v>0</v>
      </c>
      <c r="J38" s="49">
        <f>J34+J35+J36+J37</f>
        <v>0</v>
      </c>
      <c r="K38" s="49">
        <f>K34+K35+K36+K37</f>
        <v>0</v>
      </c>
      <c r="L38" s="49">
        <f>L34+L35+L36+L37</f>
        <v>0</v>
      </c>
      <c r="M38" s="49">
        <f>M34+M35+M36+M37</f>
        <v>0</v>
      </c>
      <c r="N38" s="49">
        <f>N34+N35+N36+N37</f>
        <v>0</v>
      </c>
      <c r="O38" s="49">
        <f>O34+O35+O36+O37</f>
        <v>0</v>
      </c>
      <c r="P38" s="49">
        <f>P34+P35+P36+P37</f>
        <v>0</v>
      </c>
      <c r="Q38" s="49">
        <f>Q34+Q35+Q36+Q37</f>
        <v>0</v>
      </c>
      <c r="R38" s="49">
        <f>R34+R35+R36+R37</f>
        <v>0</v>
      </c>
      <c r="S38" s="49">
        <f>S34+S35+S36+S37</f>
        <v>0</v>
      </c>
      <c r="T38" s="49">
        <f>T34+T35+T36+T37</f>
        <v>0</v>
      </c>
      <c r="U38" s="49">
        <f>U34+U35+U36+U37</f>
        <v>0</v>
      </c>
      <c r="V38" s="49">
        <f>V34+V35+V36+V37</f>
        <v>0</v>
      </c>
      <c r="W38" s="49">
        <f>W34+W35+W36+W37</f>
        <v>0</v>
      </c>
      <c r="X38" s="49">
        <f>X34+X35+X36+X37</f>
        <v>0</v>
      </c>
      <c r="Y38" s="49">
        <f>Y34+Y35+Y36+Y37</f>
        <v>0</v>
      </c>
      <c r="Z38" s="49">
        <f>Z34+Z35+Z36+Z37</f>
        <v>0</v>
      </c>
      <c r="AA38" s="49">
        <f>AA34+AA35+AA36+AA37</f>
        <v>0</v>
      </c>
      <c r="AB38" s="49">
        <f>AB34+AB35+AB36+AB37</f>
        <v>0</v>
      </c>
      <c r="AC38" s="49">
        <f>AC34+AC35+AC36+AC37</f>
        <v>0</v>
      </c>
      <c r="AD38" s="49">
        <f>AD34+AD35+AD36+AD37</f>
        <v>0</v>
      </c>
      <c r="AE38" s="49">
        <f>AE34+AE35+AE36+AE37</f>
        <v>0</v>
      </c>
      <c r="AF38" s="49">
        <f>AF34+AF35+AF36+AF37</f>
        <v>0</v>
      </c>
      <c r="AG38" s="49">
        <f>AG34+AG35+AG36+AG37</f>
        <v>0</v>
      </c>
      <c r="AH38" s="49">
        <f>AH34+AH35+AH36+AH37</f>
        <v>0</v>
      </c>
      <c r="AI38" s="49">
        <f>AI34+AI35+AI36+AI37</f>
        <v>0</v>
      </c>
      <c r="AJ38" s="49">
        <f>AJ34+AJ35+AJ36+AJ37</f>
        <v>0</v>
      </c>
      <c r="AK38" s="49">
        <f>AK34+AK35+AK36+AK37</f>
        <v>0</v>
      </c>
      <c r="AL38" s="49">
        <f>AL34+AL35+AL36+AL37</f>
        <v>0</v>
      </c>
      <c r="AM38" s="49">
        <f>AM34+AM35+AM36+AM37</f>
        <v>0</v>
      </c>
      <c r="AN38" s="49">
        <f>AN34+AN35+AN36+AN37</f>
        <v>0</v>
      </c>
      <c r="AO38" s="49">
        <f>AO34+AO35+AO36+AO37</f>
        <v>0</v>
      </c>
      <c r="AP38" s="49">
        <f>AP34+AP35+AP36+AP37</f>
        <v>0</v>
      </c>
      <c r="AQ38" s="49">
        <f>AQ34+AQ35+AQ36+AQ37</f>
        <v>0</v>
      </c>
      <c r="AR38" s="49">
        <f>AR34+AR35+AR36+AR37</f>
        <v>0</v>
      </c>
      <c r="AS38" s="49">
        <f>AS34+AS35+AS36+AS37</f>
        <v>0</v>
      </c>
      <c r="AT38" s="49">
        <f>AT34+AT35+AT36+AT37</f>
        <v>0</v>
      </c>
      <c r="AU38" s="49">
        <f>AU34+AU35+AU36+AU37</f>
        <v>0</v>
      </c>
      <c r="AV38" s="49">
        <f>AV34+AV35+AV36+AV37</f>
        <v>0</v>
      </c>
      <c r="AW38" s="49">
        <f>AW34+AW35+AW36+AW37</f>
        <v>0</v>
      </c>
      <c r="AX38" s="49">
        <f>AX34+AX35+AX36+AX37</f>
        <v>0</v>
      </c>
      <c r="AY38" s="49">
        <f>AY34+AY35+AY36+AY37</f>
        <v>0</v>
      </c>
      <c r="AZ38" s="49">
        <f>AZ34+AZ35+AZ36+AZ37</f>
        <v>0</v>
      </c>
      <c r="BA38" s="49">
        <f>BA34+BA35+BA36+BA37</f>
        <v>0</v>
      </c>
      <c r="BB38" s="49">
        <f>BB34+BB35+BB36+BB37</f>
        <v>0</v>
      </c>
      <c r="BC38" s="49">
        <f>BC34+BC35+BC36+BC37</f>
        <v>0</v>
      </c>
      <c r="BD38" s="49">
        <f>BD34+BD35+BD36+BD37</f>
        <v>0</v>
      </c>
      <c r="BE38" s="49">
        <f>BE34+BE35+BE36+BE37</f>
        <v>0</v>
      </c>
      <c r="BF38" s="49">
        <f>BF34+BF35+BF36+BF37</f>
        <v>0</v>
      </c>
      <c r="BG38" s="49">
        <f>BG34+BG35+BG36+BG37</f>
        <v>0</v>
      </c>
      <c r="BH38" s="49">
        <f>BH34+BH35+BH36+BH37</f>
        <v>0</v>
      </c>
      <c r="BI38" s="49">
        <f>BI34+BI35+BI36+BI37</f>
        <v>0</v>
      </c>
      <c r="BJ38" s="49">
        <f>BJ34+BJ35+BJ36+BJ37</f>
        <v>0</v>
      </c>
      <c r="BK38" s="49">
        <f>BK34+BK35+BK36+BK37</f>
        <v>347162.48</v>
      </c>
      <c r="BL38" s="49">
        <f>BL34+BL35+BL36+BL37</f>
        <v>0</v>
      </c>
      <c r="BM38" s="49">
        <f>BM34+BM35+BM36+BM37</f>
        <v>0</v>
      </c>
      <c r="BN38" s="49">
        <f>BN34+BN35+BN36+BN37</f>
        <v>0</v>
      </c>
      <c r="BO38" s="49">
        <f>BO34+BO35+BO36+BO37</f>
        <v>0</v>
      </c>
      <c r="BP38" s="49">
        <f>BP34+BP35+BP36+BP37</f>
        <v>0</v>
      </c>
      <c r="BQ38" s="49">
        <f>BQ34+BQ35+BQ36+BQ37</f>
        <v>0</v>
      </c>
      <c r="BR38" s="43" t="s">
        <v>114</v>
      </c>
      <c r="BS38" s="49">
        <f>BS34+BS35+BS36+BS37</f>
        <v>0</v>
      </c>
      <c r="BT38" s="49" t="s">
        <v>114</v>
      </c>
      <c r="BU38" s="49">
        <f>BU34+BU35+BU36+BU37</f>
        <v>347162.48</v>
      </c>
      <c r="BV38" s="49">
        <f>BV34+BV35+BV36+BV37</f>
        <v>0</v>
      </c>
      <c r="BW38" s="49">
        <f>BW34+BW35+BW36+BW37</f>
        <v>0</v>
      </c>
    </row>
    <row r="39" spans="1:75" ht="9.75" customHeight="1">
      <c r="A39" s="40"/>
      <c r="B39" s="41" t="s">
        <v>137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3"/>
      <c r="BS39" s="42"/>
      <c r="BT39" s="42"/>
      <c r="BU39" s="46">
        <f aca="true" t="shared" si="12" ref="BU39:BU40">C39+F39+I39+L39+O39+R39+U39+X39+AA39+AD39+AG39+AJ39+AM39+AP39+AS39+AV39+AY39+BB39+BE39+BH39+BK39+BN39+BQ39</f>
        <v>0</v>
      </c>
      <c r="BV39" s="46">
        <f aca="true" t="shared" si="13" ref="BV39:BV40">D39+G39+J39+M39+P39+S39+V39+Y39+AB39+AE39+AH39+AK39+AN39+AQ39+AT39+AW39+AZ39+BC39+BF39+BI39+BL39+BO39+BR39</f>
        <v>0</v>
      </c>
      <c r="BW39" s="46">
        <f aca="true" t="shared" si="14" ref="BW39:BW40">E39+H39+K39+N39+Q39+T39+W39+Z39+AC39+AF39+AI39+AL39+AO39+AR39+AU39+AX39+BA39+BD39+BG39+BJ39+BM39+BP39+BS39</f>
        <v>0</v>
      </c>
    </row>
    <row r="40" spans="1:75" ht="9" customHeight="1">
      <c r="A40" s="44">
        <v>501</v>
      </c>
      <c r="B40" s="45" t="s">
        <v>138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>
        <v>1363000</v>
      </c>
      <c r="BO40" s="46">
        <v>0</v>
      </c>
      <c r="BP40" s="46">
        <v>0</v>
      </c>
      <c r="BQ40" s="46"/>
      <c r="BR40" s="43"/>
      <c r="BS40" s="46"/>
      <c r="BT40" s="46"/>
      <c r="BU40" s="46">
        <f t="shared" si="12"/>
        <v>1363000</v>
      </c>
      <c r="BV40" s="46">
        <f t="shared" si="13"/>
        <v>0</v>
      </c>
      <c r="BW40" s="46">
        <f t="shared" si="14"/>
        <v>0</v>
      </c>
    </row>
    <row r="41" spans="1:75" ht="12" customHeight="1">
      <c r="A41" s="47" t="s">
        <v>139</v>
      </c>
      <c r="B41" s="48" t="s">
        <v>140</v>
      </c>
      <c r="C41" s="49">
        <f>C40</f>
        <v>0</v>
      </c>
      <c r="D41" s="49">
        <f>D40</f>
        <v>0</v>
      </c>
      <c r="E41" s="49">
        <f>E40</f>
        <v>0</v>
      </c>
      <c r="F41" s="49">
        <f>F40</f>
        <v>0</v>
      </c>
      <c r="G41" s="49">
        <f>G40</f>
        <v>0</v>
      </c>
      <c r="H41" s="49">
        <f>H40</f>
        <v>0</v>
      </c>
      <c r="I41" s="49">
        <f>I40</f>
        <v>0</v>
      </c>
      <c r="J41" s="49">
        <f>J40</f>
        <v>0</v>
      </c>
      <c r="K41" s="49">
        <f>K40</f>
        <v>0</v>
      </c>
      <c r="L41" s="49">
        <f>L40</f>
        <v>0</v>
      </c>
      <c r="M41" s="49">
        <f>M40</f>
        <v>0</v>
      </c>
      <c r="N41" s="49">
        <f>N40</f>
        <v>0</v>
      </c>
      <c r="O41" s="49">
        <f>O40</f>
        <v>0</v>
      </c>
      <c r="P41" s="49">
        <f>P40</f>
        <v>0</v>
      </c>
      <c r="Q41" s="49">
        <f>Q40</f>
        <v>0</v>
      </c>
      <c r="R41" s="49">
        <f>R40</f>
        <v>0</v>
      </c>
      <c r="S41" s="49">
        <f>S40</f>
        <v>0</v>
      </c>
      <c r="T41" s="49">
        <f>T40</f>
        <v>0</v>
      </c>
      <c r="U41" s="49">
        <f>U40</f>
        <v>0</v>
      </c>
      <c r="V41" s="49">
        <f>V40</f>
        <v>0</v>
      </c>
      <c r="W41" s="49">
        <f>W40</f>
        <v>0</v>
      </c>
      <c r="X41" s="49">
        <f>X40</f>
        <v>0</v>
      </c>
      <c r="Y41" s="49">
        <f>Y40</f>
        <v>0</v>
      </c>
      <c r="Z41" s="49">
        <f>Z40</f>
        <v>0</v>
      </c>
      <c r="AA41" s="49">
        <f>AA40</f>
        <v>0</v>
      </c>
      <c r="AB41" s="49">
        <f>AB40</f>
        <v>0</v>
      </c>
      <c r="AC41" s="49">
        <f>AC40</f>
        <v>0</v>
      </c>
      <c r="AD41" s="49">
        <f>AD40</f>
        <v>0</v>
      </c>
      <c r="AE41" s="49">
        <f>AE40</f>
        <v>0</v>
      </c>
      <c r="AF41" s="49">
        <f>AF40</f>
        <v>0</v>
      </c>
      <c r="AG41" s="49">
        <f>AG40</f>
        <v>0</v>
      </c>
      <c r="AH41" s="49">
        <f>AH40</f>
        <v>0</v>
      </c>
      <c r="AI41" s="49">
        <f>AI40</f>
        <v>0</v>
      </c>
      <c r="AJ41" s="49">
        <f>AJ40</f>
        <v>0</v>
      </c>
      <c r="AK41" s="49">
        <f>AK40</f>
        <v>0</v>
      </c>
      <c r="AL41" s="49">
        <f>AL40</f>
        <v>0</v>
      </c>
      <c r="AM41" s="49">
        <f>AM40</f>
        <v>0</v>
      </c>
      <c r="AN41" s="49">
        <f>AN40</f>
        <v>0</v>
      </c>
      <c r="AO41" s="49">
        <f>AO40</f>
        <v>0</v>
      </c>
      <c r="AP41" s="49">
        <f>AP40</f>
        <v>0</v>
      </c>
      <c r="AQ41" s="49">
        <f>AQ40</f>
        <v>0</v>
      </c>
      <c r="AR41" s="49">
        <f>AR40</f>
        <v>0</v>
      </c>
      <c r="AS41" s="49">
        <f>AS40</f>
        <v>0</v>
      </c>
      <c r="AT41" s="49">
        <f>AT40</f>
        <v>0</v>
      </c>
      <c r="AU41" s="49">
        <f>AU40</f>
        <v>0</v>
      </c>
      <c r="AV41" s="49">
        <f>AV40</f>
        <v>0</v>
      </c>
      <c r="AW41" s="49">
        <f>AW40</f>
        <v>0</v>
      </c>
      <c r="AX41" s="49">
        <f>AX40</f>
        <v>0</v>
      </c>
      <c r="AY41" s="49">
        <f>AY40</f>
        <v>0</v>
      </c>
      <c r="AZ41" s="49">
        <f>AZ40</f>
        <v>0</v>
      </c>
      <c r="BA41" s="49">
        <f>BA40</f>
        <v>0</v>
      </c>
      <c r="BB41" s="49">
        <f>BB40</f>
        <v>0</v>
      </c>
      <c r="BC41" s="49">
        <f>BC40</f>
        <v>0</v>
      </c>
      <c r="BD41" s="49">
        <f>BD40</f>
        <v>0</v>
      </c>
      <c r="BE41" s="49">
        <f>BE40</f>
        <v>0</v>
      </c>
      <c r="BF41" s="49">
        <f>BF40</f>
        <v>0</v>
      </c>
      <c r="BG41" s="49">
        <f>BG40</f>
        <v>0</v>
      </c>
      <c r="BH41" s="49">
        <f>BH40</f>
        <v>0</v>
      </c>
      <c r="BI41" s="49">
        <f>BI40</f>
        <v>0</v>
      </c>
      <c r="BJ41" s="49">
        <f>BJ40</f>
        <v>0</v>
      </c>
      <c r="BK41" s="49">
        <f>BK40</f>
        <v>0</v>
      </c>
      <c r="BL41" s="49">
        <f>BL40</f>
        <v>0</v>
      </c>
      <c r="BM41" s="49">
        <f>BM40</f>
        <v>0</v>
      </c>
      <c r="BN41" s="49">
        <f>BN40</f>
        <v>1363000</v>
      </c>
      <c r="BO41" s="49">
        <f>BO40</f>
        <v>0</v>
      </c>
      <c r="BP41" s="49">
        <f>BP40</f>
        <v>0</v>
      </c>
      <c r="BQ41" s="49">
        <f>BQ40</f>
        <v>0</v>
      </c>
      <c r="BR41" s="43" t="s">
        <v>114</v>
      </c>
      <c r="BS41" s="49">
        <f>BS40</f>
        <v>0</v>
      </c>
      <c r="BT41" s="49" t="s">
        <v>114</v>
      </c>
      <c r="BU41" s="49">
        <f>BU40</f>
        <v>1363000</v>
      </c>
      <c r="BV41" s="49">
        <f>BV40</f>
        <v>0</v>
      </c>
      <c r="BW41" s="49">
        <f>BW40</f>
        <v>0</v>
      </c>
    </row>
    <row r="42" spans="1:75" ht="9.75" customHeight="1">
      <c r="A42" s="40"/>
      <c r="B42" s="41" t="s">
        <v>141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3"/>
      <c r="BS42" s="42"/>
      <c r="BT42" s="42"/>
      <c r="BU42" s="46">
        <f aca="true" t="shared" si="15" ref="BU42:BU44">C42+F42+I42+L42+O42+R42+U42+X42+AA42+AD42+AG42+AJ42+AM42+AP42+AS42+AV42+AY42+BB42+BE42+BH42+BK42+BN42+BQ42</f>
        <v>0</v>
      </c>
      <c r="BV42" s="46">
        <f aca="true" t="shared" si="16" ref="BV42:BV44">D42+G42+J42+M42+P42+S42+V42+Y42+AB42+AE42+AH42+AK42+AN42+AQ42+AT42+AW42+AZ42+BC42+BF42+BI42+BL42+BO42+BR42</f>
        <v>0</v>
      </c>
      <c r="BW42" s="46">
        <f aca="true" t="shared" si="17" ref="BW42:BW44">E42+H42+K42+N42+Q42+T42+W42+Z42+AC42+AF42+AI42+AL42+AO42+AR42+AU42+AX42+BA42+BD42+BG42+BJ42+BM42+BP42+BS42</f>
        <v>0</v>
      </c>
    </row>
    <row r="43" spans="1:75" ht="9" customHeight="1">
      <c r="A43" s="44">
        <v>701</v>
      </c>
      <c r="B43" s="45" t="s">
        <v>142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>
        <v>7050000</v>
      </c>
      <c r="BR43" s="43"/>
      <c r="BS43" s="46">
        <v>0</v>
      </c>
      <c r="BT43" s="46"/>
      <c r="BU43" s="46">
        <f t="shared" si="15"/>
        <v>7050000</v>
      </c>
      <c r="BV43" s="46">
        <f t="shared" si="16"/>
        <v>0</v>
      </c>
      <c r="BW43" s="46">
        <f t="shared" si="17"/>
        <v>0</v>
      </c>
    </row>
    <row r="44" spans="1:75" ht="9" customHeight="1">
      <c r="A44" s="44">
        <v>702</v>
      </c>
      <c r="B44" s="45" t="s">
        <v>143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>
        <v>2620000</v>
      </c>
      <c r="BR44" s="43"/>
      <c r="BS44" s="46">
        <v>0</v>
      </c>
      <c r="BT44" s="46"/>
      <c r="BU44" s="46">
        <f t="shared" si="15"/>
        <v>2620000</v>
      </c>
      <c r="BV44" s="46">
        <f t="shared" si="16"/>
        <v>0</v>
      </c>
      <c r="BW44" s="46">
        <f t="shared" si="17"/>
        <v>0</v>
      </c>
    </row>
    <row r="45" spans="1:75" ht="12" customHeight="1">
      <c r="A45" s="50" t="s">
        <v>144</v>
      </c>
      <c r="B45" s="51" t="s">
        <v>145</v>
      </c>
      <c r="C45" s="49">
        <f>C43+C44</f>
        <v>0</v>
      </c>
      <c r="D45" s="49">
        <f>D43+D44</f>
        <v>0</v>
      </c>
      <c r="E45" s="49">
        <f>E43+E44</f>
        <v>0</v>
      </c>
      <c r="F45" s="49">
        <f>F43+F44</f>
        <v>0</v>
      </c>
      <c r="G45" s="49">
        <f>G43+G44</f>
        <v>0</v>
      </c>
      <c r="H45" s="49">
        <f>H43+H44</f>
        <v>0</v>
      </c>
      <c r="I45" s="49">
        <f>I43+I44</f>
        <v>0</v>
      </c>
      <c r="J45" s="49">
        <f>J43+J44</f>
        <v>0</v>
      </c>
      <c r="K45" s="49">
        <f>K43+K44</f>
        <v>0</v>
      </c>
      <c r="L45" s="49">
        <f>L43+L44</f>
        <v>0</v>
      </c>
      <c r="M45" s="49">
        <f>M43+M44</f>
        <v>0</v>
      </c>
      <c r="N45" s="49">
        <f>N43+N44</f>
        <v>0</v>
      </c>
      <c r="O45" s="49">
        <f>O43+O44</f>
        <v>0</v>
      </c>
      <c r="P45" s="49">
        <f>P43+P44</f>
        <v>0</v>
      </c>
      <c r="Q45" s="49">
        <f>Q43+Q44</f>
        <v>0</v>
      </c>
      <c r="R45" s="49">
        <f>R43+R44</f>
        <v>0</v>
      </c>
      <c r="S45" s="49">
        <f>S43+S44</f>
        <v>0</v>
      </c>
      <c r="T45" s="49">
        <f>T43+T44</f>
        <v>0</v>
      </c>
      <c r="U45" s="49">
        <f>U43+U44</f>
        <v>0</v>
      </c>
      <c r="V45" s="49">
        <f>V43+V44</f>
        <v>0</v>
      </c>
      <c r="W45" s="49">
        <f>W43+W44</f>
        <v>0</v>
      </c>
      <c r="X45" s="49">
        <f>X43+X44</f>
        <v>0</v>
      </c>
      <c r="Y45" s="49">
        <f>Y43+Y44</f>
        <v>0</v>
      </c>
      <c r="Z45" s="49">
        <f>Z43+Z44</f>
        <v>0</v>
      </c>
      <c r="AA45" s="49">
        <f>AA43+AA44</f>
        <v>0</v>
      </c>
      <c r="AB45" s="49">
        <f>AB43+AB44</f>
        <v>0</v>
      </c>
      <c r="AC45" s="49">
        <f>AC43+AC44</f>
        <v>0</v>
      </c>
      <c r="AD45" s="49">
        <f>AD43+AD44</f>
        <v>0</v>
      </c>
      <c r="AE45" s="49">
        <f>AE43+AE44</f>
        <v>0</v>
      </c>
      <c r="AF45" s="49">
        <f>AF43+AF44</f>
        <v>0</v>
      </c>
      <c r="AG45" s="49">
        <f>AG43+AG44</f>
        <v>0</v>
      </c>
      <c r="AH45" s="49">
        <f>AH43+AH44</f>
        <v>0</v>
      </c>
      <c r="AI45" s="49">
        <f>AI43+AI44</f>
        <v>0</v>
      </c>
      <c r="AJ45" s="49">
        <f>AJ43+AJ44</f>
        <v>0</v>
      </c>
      <c r="AK45" s="49">
        <f>AK43+AK44</f>
        <v>0</v>
      </c>
      <c r="AL45" s="49">
        <f>AL43+AL44</f>
        <v>0</v>
      </c>
      <c r="AM45" s="49">
        <f>AM43+AM44</f>
        <v>0</v>
      </c>
      <c r="AN45" s="49">
        <f>AN43+AN44</f>
        <v>0</v>
      </c>
      <c r="AO45" s="49">
        <f>AO43+AO44</f>
        <v>0</v>
      </c>
      <c r="AP45" s="49">
        <f>AP43+AP44</f>
        <v>0</v>
      </c>
      <c r="AQ45" s="49">
        <f>AQ43+AQ44</f>
        <v>0</v>
      </c>
      <c r="AR45" s="49">
        <f>AR43+AR44</f>
        <v>0</v>
      </c>
      <c r="AS45" s="49">
        <f>AS43+AS44</f>
        <v>0</v>
      </c>
      <c r="AT45" s="49">
        <f>AT43+AT44</f>
        <v>0</v>
      </c>
      <c r="AU45" s="49">
        <f>AU43+AU44</f>
        <v>0</v>
      </c>
      <c r="AV45" s="49">
        <f>AV43+AV44</f>
        <v>0</v>
      </c>
      <c r="AW45" s="49">
        <f>AW43+AW44</f>
        <v>0</v>
      </c>
      <c r="AX45" s="49">
        <f>AX43+AX44</f>
        <v>0</v>
      </c>
      <c r="AY45" s="49">
        <f>AY43+AY44</f>
        <v>0</v>
      </c>
      <c r="AZ45" s="49">
        <f>AZ43+AZ44</f>
        <v>0</v>
      </c>
      <c r="BA45" s="49">
        <f>BA43+BA44</f>
        <v>0</v>
      </c>
      <c r="BB45" s="49">
        <f>BB43+BB44</f>
        <v>0</v>
      </c>
      <c r="BC45" s="49">
        <f>BC43+BC44</f>
        <v>0</v>
      </c>
      <c r="BD45" s="49">
        <f>BD43+BD44</f>
        <v>0</v>
      </c>
      <c r="BE45" s="49">
        <f>BE43+BE44</f>
        <v>0</v>
      </c>
      <c r="BF45" s="49">
        <f>BF43+BF44</f>
        <v>0</v>
      </c>
      <c r="BG45" s="49">
        <f>BG43+BG44</f>
        <v>0</v>
      </c>
      <c r="BH45" s="49">
        <f>BH43+BH44</f>
        <v>0</v>
      </c>
      <c r="BI45" s="49">
        <f>BI43+BI44</f>
        <v>0</v>
      </c>
      <c r="BJ45" s="49">
        <f>BJ43+BJ44</f>
        <v>0</v>
      </c>
      <c r="BK45" s="49">
        <f>BK43+BK44</f>
        <v>0</v>
      </c>
      <c r="BL45" s="49">
        <f>BL43+BL44</f>
        <v>0</v>
      </c>
      <c r="BM45" s="49">
        <f>BM43+BM44</f>
        <v>0</v>
      </c>
      <c r="BN45" s="49">
        <f>BN43+BN44</f>
        <v>0</v>
      </c>
      <c r="BO45" s="49">
        <f>BO43+BO44</f>
        <v>0</v>
      </c>
      <c r="BP45" s="49">
        <f>BP43+BP44</f>
        <v>0</v>
      </c>
      <c r="BQ45" s="49">
        <f>BQ43+BQ44</f>
        <v>9670000</v>
      </c>
      <c r="BR45" s="52" t="s">
        <v>114</v>
      </c>
      <c r="BS45" s="49">
        <f>BS43+BS44</f>
        <v>0</v>
      </c>
      <c r="BT45" s="49" t="s">
        <v>114</v>
      </c>
      <c r="BU45" s="49">
        <f>BU43+BU44</f>
        <v>9670000</v>
      </c>
      <c r="BV45" s="49">
        <f>BV43+BV44</f>
        <v>0</v>
      </c>
      <c r="BW45" s="49">
        <f>BW43+BW44</f>
        <v>0</v>
      </c>
    </row>
    <row r="46" spans="1:75" ht="21.75" customHeight="1">
      <c r="A46" s="27" t="s">
        <v>146</v>
      </c>
      <c r="B46" s="27"/>
      <c r="C46" s="53">
        <f>C19+C26+C32+C38+C41+C45</f>
        <v>1674647.6400000001</v>
      </c>
      <c r="D46" s="53">
        <f>D19+D26+D32+D38+D41+D45</f>
        <v>0</v>
      </c>
      <c r="E46" s="53">
        <f>E19+E26+E32+E38+E41+E45</f>
        <v>0</v>
      </c>
      <c r="F46" s="53">
        <f>F19+F26+F32+F38+F41+F45</f>
        <v>25700</v>
      </c>
      <c r="G46" s="53">
        <f>G19+G26+G32+G38+G41+G45</f>
        <v>0</v>
      </c>
      <c r="H46" s="53">
        <f>H19+H26+H32+H38+H41+H45</f>
        <v>0</v>
      </c>
      <c r="I46" s="53">
        <f>I19+I26+I32+I38+I41+I45</f>
        <v>283915.6</v>
      </c>
      <c r="J46" s="53">
        <f>J19+J26+J32+J38+J41+J45</f>
        <v>0</v>
      </c>
      <c r="K46" s="53">
        <f>K19+K26+K32+K38+K41+K45</f>
        <v>0</v>
      </c>
      <c r="L46" s="53">
        <f>L19+L26+L32+L38+L41+L45</f>
        <v>104074.54000000001</v>
      </c>
      <c r="M46" s="53">
        <f>M19+M26+M32+M38+M41+M45</f>
        <v>0</v>
      </c>
      <c r="N46" s="53">
        <f>N19+N26+N32+N38+N41+N45</f>
        <v>0</v>
      </c>
      <c r="O46" s="53">
        <f>O19+O26+O32+O38+O41+O45</f>
        <v>46574.1</v>
      </c>
      <c r="P46" s="53">
        <f>P19+P26+P32+P38+P41+P45</f>
        <v>0</v>
      </c>
      <c r="Q46" s="53">
        <f>Q19+Q26+Q32+Q38+Q41+Q45</f>
        <v>0</v>
      </c>
      <c r="R46" s="53">
        <f>R19+R26+R32+R38+R41+R45</f>
        <v>1016439</v>
      </c>
      <c r="S46" s="53">
        <f>S19+S26+S32+S38+S41+S45</f>
        <v>0</v>
      </c>
      <c r="T46" s="53">
        <f>T19+T26+T32+T38+T41+T45</f>
        <v>0</v>
      </c>
      <c r="U46" s="53">
        <f>U19+U26+U32+U38+U41+U45</f>
        <v>10000</v>
      </c>
      <c r="V46" s="53">
        <f>V19+V26+V32+V38+V41+V45</f>
        <v>0</v>
      </c>
      <c r="W46" s="53">
        <f>W19+W26+W32+W38+W41+W45</f>
        <v>0</v>
      </c>
      <c r="X46" s="53">
        <f>X19+X26+X32+X38+X41+X45</f>
        <v>0</v>
      </c>
      <c r="Y46" s="53">
        <f>Y19+Y26+Y32+Y38+Y41+Y45</f>
        <v>0</v>
      </c>
      <c r="Z46" s="53">
        <f>Z19+Z26+Z32+Z38+Z41+Z45</f>
        <v>0</v>
      </c>
      <c r="AA46" s="53">
        <f>AA19+AA26+AA32+AA38+AA41+AA45</f>
        <v>1864229.24</v>
      </c>
      <c r="AB46" s="53">
        <f>AB19+AB26+AB32+AB38+AB41+AB45</f>
        <v>0</v>
      </c>
      <c r="AC46" s="53">
        <f>AC19+AC26+AC32+AC38+AC41+AC45</f>
        <v>0</v>
      </c>
      <c r="AD46" s="53">
        <f>AD19+AD26+AD32+AD38+AD41+AD45</f>
        <v>1598394.2000000002</v>
      </c>
      <c r="AE46" s="53">
        <f>AE19+AE26+AE32+AE38+AE41+AE45</f>
        <v>0</v>
      </c>
      <c r="AF46" s="53">
        <f>AF19+AF26+AF32+AF38+AF41+AF45</f>
        <v>0</v>
      </c>
      <c r="AG46" s="53">
        <f>AG19+AG26+AG32+AG38+AG41+AG45</f>
        <v>4300</v>
      </c>
      <c r="AH46" s="53">
        <f>AH19+AH26+AH32+AH38+AH41+AH45</f>
        <v>0</v>
      </c>
      <c r="AI46" s="53">
        <f>AI19+AI26+AI32+AI38+AI41+AI45</f>
        <v>0</v>
      </c>
      <c r="AJ46" s="53">
        <f>AJ19+AJ26+AJ32+AJ38+AJ41+AJ45</f>
        <v>853638.94</v>
      </c>
      <c r="AK46" s="53">
        <f>AK19+AK26+AK32+AK38+AK41+AK45</f>
        <v>0</v>
      </c>
      <c r="AL46" s="53">
        <f>AL19+AL26+AL32+AL38+AL41+AL45</f>
        <v>0</v>
      </c>
      <c r="AM46" s="53">
        <f>AM19+AM26+AM32+AM38+AM41+AM45</f>
        <v>50000</v>
      </c>
      <c r="AN46" s="53">
        <f>AN19+AN26+AN32+AN38+AN41+AN45</f>
        <v>0</v>
      </c>
      <c r="AO46" s="53">
        <f>AO19+AO26+AO32+AO38+AO41+AO45</f>
        <v>0</v>
      </c>
      <c r="AP46" s="53">
        <f>AP19+AP26+AP32+AP38+AP41+AP45</f>
        <v>58811.32</v>
      </c>
      <c r="AQ46" s="53">
        <f>AQ19+AQ26+AQ32+AQ38+AQ41+AQ45</f>
        <v>0</v>
      </c>
      <c r="AR46" s="53">
        <f>AR19+AR26+AR32+AR38+AR41+AR45</f>
        <v>0</v>
      </c>
      <c r="AS46" s="53">
        <f>AS19+AS26+AS32+AS38+AS41+AS45</f>
        <v>0</v>
      </c>
      <c r="AT46" s="53">
        <f>AT19+AT26+AT32+AT38+AT41+AT45</f>
        <v>0</v>
      </c>
      <c r="AU46" s="53">
        <f>AU19+AU26+AU32+AU38+AU41+AU45</f>
        <v>0</v>
      </c>
      <c r="AV46" s="53">
        <f>AV19+AV26+AV32+AV38+AV41+AV45</f>
        <v>0</v>
      </c>
      <c r="AW46" s="53">
        <f>AW19+AW26+AW32+AW38+AW41+AW45</f>
        <v>0</v>
      </c>
      <c r="AX46" s="53">
        <f>AX19+AX26+AX32+AX38+AX41+AX45</f>
        <v>0</v>
      </c>
      <c r="AY46" s="53">
        <f>AY19+AY26+AY32+AY38+AY41+AY45</f>
        <v>0</v>
      </c>
      <c r="AZ46" s="53">
        <f>AZ19+AZ26+AZ32+AZ38+AZ41+AZ45</f>
        <v>0</v>
      </c>
      <c r="BA46" s="53">
        <f>BA19+BA26+BA32+BA38+BA41+BA45</f>
        <v>0</v>
      </c>
      <c r="BB46" s="53">
        <f>BB19+BB26+BB32+BB38+BB41+BB45</f>
        <v>0</v>
      </c>
      <c r="BC46" s="53">
        <f>BC19+BC26+BC32+BC38+BC41+BC45</f>
        <v>0</v>
      </c>
      <c r="BD46" s="53">
        <f>BD19+BD26+BD32+BD38+BD41+BD45</f>
        <v>0</v>
      </c>
      <c r="BE46" s="53">
        <f>BE19+BE26+BE32+BE38+BE41+BE45</f>
        <v>0</v>
      </c>
      <c r="BF46" s="53">
        <f>BF19+BF26+BF32+BF38+BF41+BF45</f>
        <v>0</v>
      </c>
      <c r="BG46" s="53">
        <f>BG19+BG26+BG32+BG38+BG41+BG45</f>
        <v>0</v>
      </c>
      <c r="BH46" s="53">
        <f>BH19+BH26+BH32+BH38+BH41+BH45</f>
        <v>737725.28</v>
      </c>
      <c r="BI46" s="53">
        <f>BI19+BI26+BI32+BI38+BI41+BI45</f>
        <v>0</v>
      </c>
      <c r="BJ46" s="53">
        <f>BJ19+BJ26+BJ32+BJ38+BJ41+BJ45</f>
        <v>0</v>
      </c>
      <c r="BK46" s="53">
        <f>BK19+BK26+BK32+BK38+BK41+BK45</f>
        <v>347162.48</v>
      </c>
      <c r="BL46" s="53">
        <f>BL19+BL26+BL32+BL38+BL41+BL45</f>
        <v>0</v>
      </c>
      <c r="BM46" s="53">
        <f>BM19+BM26+BM32+BM38+BM41+BM45</f>
        <v>0</v>
      </c>
      <c r="BN46" s="53">
        <f>BN19+BN26+BN32+BN38+BN41+BN45</f>
        <v>1363000</v>
      </c>
      <c r="BO46" s="53">
        <f>BO19+BO26+BO32+BO38+BO41+BO45</f>
        <v>0</v>
      </c>
      <c r="BP46" s="53">
        <f>BP19+BP26+BP32+BP38+BP41+BP45</f>
        <v>0</v>
      </c>
      <c r="BQ46" s="53">
        <f>BQ19+BQ26+BQ32+BQ38+BQ41+BQ45</f>
        <v>9670000</v>
      </c>
      <c r="BR46" s="54" t="s">
        <v>114</v>
      </c>
      <c r="BS46" s="53">
        <f>BS19+BS26+BS32+BS38+BS41+BS45</f>
        <v>0</v>
      </c>
      <c r="BT46" s="53">
        <f>BT7</f>
        <v>0</v>
      </c>
      <c r="BU46" s="53">
        <f>BU7+BU19+BU26+BU32+BU38+BU41+BU45</f>
        <v>19708612.34</v>
      </c>
      <c r="BV46" s="53">
        <f>BV19+BV26+BV32+BV38+BV41+BV45</f>
        <v>0</v>
      </c>
      <c r="BW46" s="53">
        <f>BW19+BW26+BW32+BW38+BW41+BW45</f>
        <v>0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 selectLockedCells="1" selectUnlockedCells="1"/>
  <mergeCells count="101">
    <mergeCell ref="A1:K1"/>
    <mergeCell ref="A2:K2"/>
    <mergeCell ref="A3:B6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  <mergeCell ref="AC5:AC6"/>
    <mergeCell ref="AD5:AE5"/>
    <mergeCell ref="AF5:AF6"/>
    <mergeCell ref="AG5:AH5"/>
    <mergeCell ref="AI5:AI6"/>
    <mergeCell ref="AJ5:AK5"/>
    <mergeCell ref="AL5:AL6"/>
    <mergeCell ref="AM5:AN5"/>
    <mergeCell ref="AO5:AO6"/>
    <mergeCell ref="AP5:AQ5"/>
    <mergeCell ref="AR5:AR6"/>
    <mergeCell ref="AS5:AT5"/>
    <mergeCell ref="AU5:AU6"/>
    <mergeCell ref="AV5:AW5"/>
    <mergeCell ref="AX5:AX6"/>
    <mergeCell ref="AY5:AZ5"/>
    <mergeCell ref="BA5:BA6"/>
    <mergeCell ref="BB5:BC5"/>
    <mergeCell ref="BD5:BD6"/>
    <mergeCell ref="BE5:BF5"/>
    <mergeCell ref="BG5:BG6"/>
    <mergeCell ref="BH5:BI5"/>
    <mergeCell ref="BJ5:BJ6"/>
    <mergeCell ref="BK5:BL5"/>
    <mergeCell ref="BM5:BM6"/>
    <mergeCell ref="BN5:BO5"/>
    <mergeCell ref="BP5:BP6"/>
    <mergeCell ref="BQ5:BR5"/>
    <mergeCell ref="BS5:BS6"/>
    <mergeCell ref="BT5:BT6"/>
    <mergeCell ref="BU5:BV5"/>
    <mergeCell ref="BW5:BW6"/>
    <mergeCell ref="A46:B4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sandro </cp:lastModifiedBy>
  <dcterms:modified xsi:type="dcterms:W3CDTF">2016-07-21T14:35:53Z</dcterms:modified>
  <cp:category/>
  <cp:version/>
  <cp:contentType/>
  <cp:contentStatus/>
  <cp:revision>45</cp:revision>
</cp:coreProperties>
</file>